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4FB3471B-FCB0-4314-8A82-0C323368692C}" xr6:coauthVersionLast="47" xr6:coauthVersionMax="47" xr10:uidLastSave="{00000000-0000-0000-0000-000000000000}"/>
  <bookViews>
    <workbookView xWindow="1170" yWindow="1170" windowWidth="21600" windowHeight="11295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externalReferences>
    <externalReference r:id="rId6"/>
  </externalReference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<sst xmlns="http://schemas.openxmlformats.org/spreadsheetml/2006/main" count="208" uniqueCount="114">
  <si>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</si>
  <si>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</si>
  <si>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</si>
  <si>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</si>
  <si>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</si>
  <si>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</si>
  <si>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</si>
  <si>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</si>
  <si>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</si>
  <si>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</si>
  <si>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</si>
  <si>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</si>
  <si>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</si>
  <si>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</si>
  <si>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</si>
  <si>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</si>
  <si>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</si>
  <si>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</si>
  <si>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</si>
  <si>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</si>
  <si>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</si>
  <si>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</si>
  <si>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</si>
  <si>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</si>
  <si>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</si>
  <si>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</si>
  <si>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</si>
  <si>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</si>
  <si>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</si>
  <si>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</si>
  <si>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</si>
  <si>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</si>
  <si>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</si>
  <si>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</si>
  <si>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</si>
  <si>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</si>
  <si>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</si>
  <si>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</si>
  <si>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</si>
  <si>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</si>
  <si>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</si>
  <si>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</si>
  <si>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</si>
  <si>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</si>
  <si>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</si>
  <si>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</si>
  <si>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</si>
  <si>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</si>
  <si>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</si>
  <si>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</si>
  <si>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</si>
  <si>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</si>
  <si>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</si>
  <si>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</si>
  <si>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</si>
  <si>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</si>
  <si>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</si>
  <si>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</si>
  <si>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</si>
  <si>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</si>
  <si>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</si>
  <si>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</si>
  <si>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</si>
  <si>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</si>
  <si>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</si>
  <si>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</si>
  <si>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</si>
  <si>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</si>
  <si>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</si>
  <si>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</si>
  <si>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</si>
  <si>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</si>
  <si>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</si>
  <si>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</si>
  <si>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</si>
  <si>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</si>
  <si>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</si>
  <si>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</si>
  <si>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</si>
  <si>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</si>
  <si>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</si>
  <si>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</si>
  <si>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</si>
  <si>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</si>
  <si>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</si>
  <si>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</si>
  <si>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</si>
  <si>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</si>
  <si>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</si>
  <si>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</si>
  <si>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</si>
  <si>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</si>
  <si>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</si>
  <si>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</si>
  <si>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</si>
  <si>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</si>
  <si>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</si>
  <si>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</si>
  <si>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</si>
  <si>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</si>
  <si>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</si>
  <si>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</si>
  <si>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</si>
  <si>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</si>
  <si>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</si>
  <si>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</si>
  <si>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</si>
  <si>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</si>
  <si>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</si>
  <si>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</si>
  <si>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</si>
  <si>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2025/Jan</t>
  </si>
  <si>
    <r>
      <t xml:space="preserve">47,8% der arbeitslosen Personen hat lediglich Pflichtschulausbildung, 18,9% verfügen über einen Lehrabschluss; in Summe weisen 66,7% aller arbeitslosen Personen maximal Lehrausbildung auf. </t>
    </r>
    <r>
      <rPr>
        <sz val="11"/>
        <rFont val="Calibri"/>
        <family val="2"/>
      </rPr>
      <t>Personen mit Lehrabschluss sind allerdings im Vorteil: 30,0% der (sofort verfügbaren) offenen Stellen verlangt diese Qualifikation.</t>
    </r>
  </si>
  <si>
    <t>Bei der differenzierten Betrachtung arbeitsloser Personen nach Geschlecht zeigt sich ein Unterschied beim Anteil von Personen mit Pflichtschulausbildung (Männer: 50,0%, Frauen: 44,6%), noch deutlicher ist der Unterschied beim Anteil von Personen mit Lehrabschluss: 15,1% der arbeitslosen Frauen, aber 21,5%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</si>
</sst>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09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53.844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#,#00%</c:formatCode>
                <c:ptCount val="6"/>
                <c:pt idx="0">
                  <c:v>0.44586212019909366</c:v>
                </c:pt>
                <c:pt idx="1">
                  <c:v>0.15054602184087362</c:v>
                </c:pt>
                <c:pt idx="2">
                  <c:v>5.1593492311121016E-2</c:v>
                </c:pt>
                <c:pt idx="3">
                  <c:v>0.10205408216328653</c:v>
                </c:pt>
                <c:pt idx="4">
                  <c:v>6.7045538964415716E-2</c:v>
                </c:pt>
                <c:pt idx="5">
                  <c:v>0.17935145977267661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79.169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#,#00%</c:formatCode>
                <c:ptCount val="6"/>
                <c:pt idx="0">
                  <c:v>0.50019578370321716</c:v>
                </c:pt>
                <c:pt idx="1">
                  <c:v>0.21485682527251829</c:v>
                </c:pt>
                <c:pt idx="2">
                  <c:v>3.9573570463186346E-2</c:v>
                </c:pt>
                <c:pt idx="3">
                  <c:v>8.3378595157195368E-2</c:v>
                </c:pt>
                <c:pt idx="4">
                  <c:v>5.8330912352056993E-2</c:v>
                </c:pt>
                <c:pt idx="5">
                  <c:v>0.10115070292665058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0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25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0.33216246821219658</c:v>
                </c:pt>
                <c:pt idx="1">
                  <c:v>0.1264278281577251</c:v>
                </c:pt>
                <c:pt idx="2">
                  <c:v>8.6535182857072263E-2</c:v>
                </c:pt>
                <c:pt idx="3">
                  <c:v>9.6504710237842226E-2</c:v>
                </c:pt>
                <c:pt idx="4">
                  <c:v>7.2876029720181285E-2</c:v>
                </c:pt>
                <c:pt idx="5">
                  <c:v>4.9888870369554146E-2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0.12653660355599999</c:v>
                </c:pt>
                <c:pt idx="1">
                  <c:v>0.12653660355599999</c:v>
                </c:pt>
                <c:pt idx="2">
                  <c:v>0.12653660355599999</c:v>
                </c:pt>
                <c:pt idx="3">
                  <c:v>0.12653660355599999</c:v>
                </c:pt>
                <c:pt idx="4">
                  <c:v>0.12653660355599999</c:v>
                </c:pt>
                <c:pt idx="5">
                  <c:v>0.12653660355599999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Arbeitslosenquoten nach Ausbildung in Wien (Gesamt)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76578049252876E-2"/>
          <c:y val="0.19954055976647778"/>
          <c:w val="0.89822628262445781"/>
          <c:h val="0.59239899919052175"/>
        </c:manualLayout>
      </c:layout>
      <c:lineChart>
        <c:grouping val="standard"/>
        <c:varyColors val="0"/>
        <c:ser>
          <c:idx val="0"/>
          <c:order val="0"/>
          <c:tx>
            <c:strRef>
              <c:f>[1]Zeitreihe_Monat!$B$5</c:f>
              <c:strCache>
                <c:ptCount val="1"/>
                <c:pt idx="0">
                  <c:v>höchstens PS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[1]Zeitreihe_Monat!$B$30:$B$138</c:f>
              <c:numCache>
                <c:formatCode>General</c:formatCode>
                <c:ptCount val="109"/>
                <c:pt idx="0">
                  <c:v>0.41903862844793549</c:v>
                </c:pt>
                <c:pt idx="1">
                  <c:v>0.4061573016263022</c:v>
                </c:pt>
                <c:pt idx="2">
                  <c:v>0.38494359546326246</c:v>
                </c:pt>
                <c:pt idx="3">
                  <c:v>0.3687219435733004</c:v>
                </c:pt>
                <c:pt idx="4">
                  <c:v>0.36488861159693653</c:v>
                </c:pt>
                <c:pt idx="5">
                  <c:v>0.35911897118507569</c:v>
                </c:pt>
                <c:pt idx="6">
                  <c:v>0.34857509212852117</c:v>
                </c:pt>
                <c:pt idx="7">
                  <c:v>0.35727973996789381</c:v>
                </c:pt>
                <c:pt idx="8">
                  <c:v>0.35550811474551991</c:v>
                </c:pt>
                <c:pt idx="9">
                  <c:v>0.35844259133586276</c:v>
                </c:pt>
                <c:pt idx="10">
                  <c:v>0.36319461192292279</c:v>
                </c:pt>
                <c:pt idx="11">
                  <c:v>0.40329053777185603</c:v>
                </c:pt>
                <c:pt idx="12">
                  <c:v>0.39746646502529509</c:v>
                </c:pt>
                <c:pt idx="13">
                  <c:v>0.39140542105851361</c:v>
                </c:pt>
                <c:pt idx="14">
                  <c:v>0.36746892422035227</c:v>
                </c:pt>
                <c:pt idx="15">
                  <c:v>0.35718573337893633</c:v>
                </c:pt>
                <c:pt idx="16">
                  <c:v>0.34842822219790992</c:v>
                </c:pt>
                <c:pt idx="17">
                  <c:v>0.3449189584129716</c:v>
                </c:pt>
                <c:pt idx="18">
                  <c:v>0.33570347891827718</c:v>
                </c:pt>
                <c:pt idx="19">
                  <c:v>0.33978922418984309</c:v>
                </c:pt>
                <c:pt idx="20">
                  <c:v>0.3381948362817066</c:v>
                </c:pt>
                <c:pt idx="21">
                  <c:v>0.33836403405601362</c:v>
                </c:pt>
                <c:pt idx="22">
                  <c:v>0.34047086532076881</c:v>
                </c:pt>
                <c:pt idx="23">
                  <c:v>0.38285183508100107</c:v>
                </c:pt>
                <c:pt idx="24">
                  <c:v>0.37023805408115329</c:v>
                </c:pt>
                <c:pt idx="25">
                  <c:v>0.36364921954979351</c:v>
                </c:pt>
                <c:pt idx="26">
                  <c:v>0.3512971719798394</c:v>
                </c:pt>
                <c:pt idx="27">
                  <c:v>0.33520023522661357</c:v>
                </c:pt>
                <c:pt idx="28">
                  <c:v>0.33016385965048312</c:v>
                </c:pt>
                <c:pt idx="29">
                  <c:v>0.33065398445471217</c:v>
                </c:pt>
                <c:pt idx="30">
                  <c:v>0.32674268066789613</c:v>
                </c:pt>
                <c:pt idx="31">
                  <c:v>0.33083331557877427</c:v>
                </c:pt>
                <c:pt idx="32">
                  <c:v>0.33008225742649272</c:v>
                </c:pt>
                <c:pt idx="33">
                  <c:v>0.33164048949974645</c:v>
                </c:pt>
                <c:pt idx="34">
                  <c:v>0.36133534854211558</c:v>
                </c:pt>
                <c:pt idx="35">
                  <c:v>0.37783318043705011</c:v>
                </c:pt>
                <c:pt idx="36">
                  <c:v>0.37147926378578527</c:v>
                </c:pt>
                <c:pt idx="37">
                  <c:v>0.36137470142158895</c:v>
                </c:pt>
                <c:pt idx="38">
                  <c:v>0.32335077664202649</c:v>
                </c:pt>
                <c:pt idx="39">
                  <c:v>0.31295397917782636</c:v>
                </c:pt>
                <c:pt idx="40">
                  <c:v>0.30254188257732645</c:v>
                </c:pt>
                <c:pt idx="41">
                  <c:v>0.29981883223484534</c:v>
                </c:pt>
                <c:pt idx="42">
                  <c:v>0.29256541594537344</c:v>
                </c:pt>
                <c:pt idx="43">
                  <c:v>0.29927677911015121</c:v>
                </c:pt>
                <c:pt idx="44">
                  <c:v>0.29497488744794625</c:v>
                </c:pt>
                <c:pt idx="45">
                  <c:v>0.29506123876274964</c:v>
                </c:pt>
                <c:pt idx="46">
                  <c:v>0.29701090517537482</c:v>
                </c:pt>
                <c:pt idx="47">
                  <c:v>0.34066832967038085</c:v>
                </c:pt>
                <c:pt idx="48">
                  <c:v>0.33182959647991922</c:v>
                </c:pt>
                <c:pt idx="49">
                  <c:v>0.32708129459826346</c:v>
                </c:pt>
                <c:pt idx="50">
                  <c:v>0.42019525275435621</c:v>
                </c:pt>
                <c:pt idx="51">
                  <c:v>0.43926909379860968</c:v>
                </c:pt>
                <c:pt idx="52">
                  <c:v>0.4265216033498031</c:v>
                </c:pt>
                <c:pt idx="53">
                  <c:v>0.4078272531218432</c:v>
                </c:pt>
                <c:pt idx="54">
                  <c:v>0.38772633925399452</c:v>
                </c:pt>
                <c:pt idx="55">
                  <c:v>0.37789619395770963</c:v>
                </c:pt>
                <c:pt idx="56">
                  <c:v>0.36038157693987499</c:v>
                </c:pt>
                <c:pt idx="57">
                  <c:v>0.35657412427133522</c:v>
                </c:pt>
                <c:pt idx="58">
                  <c:v>0.36987385110406856</c:v>
                </c:pt>
                <c:pt idx="59">
                  <c:v>0.40078225966882403</c:v>
                </c:pt>
                <c:pt idx="60">
                  <c:v>0.39568603439748085</c:v>
                </c:pt>
                <c:pt idx="61">
                  <c:v>0.38467922920918651</c:v>
                </c:pt>
                <c:pt idx="62">
                  <c:v>0.36195596445760786</c:v>
                </c:pt>
                <c:pt idx="63">
                  <c:v>0.35320105068277913</c:v>
                </c:pt>
                <c:pt idx="64">
                  <c:v>0.33655612852809519</c:v>
                </c:pt>
                <c:pt idx="65">
                  <c:v>0.32482820769694737</c:v>
                </c:pt>
                <c:pt idx="66">
                  <c:v>0.31087542268394014</c:v>
                </c:pt>
                <c:pt idx="67">
                  <c:v>0.31403306114743096</c:v>
                </c:pt>
                <c:pt idx="68">
                  <c:v>0.30681494764466544</c:v>
                </c:pt>
                <c:pt idx="69">
                  <c:v>0.29732608155939078</c:v>
                </c:pt>
                <c:pt idx="70">
                  <c:v>0.30212887119734894</c:v>
                </c:pt>
                <c:pt idx="71">
                  <c:v>0.34360101251920744</c:v>
                </c:pt>
                <c:pt idx="72">
                  <c:v>0.33138093705398924</c:v>
                </c:pt>
                <c:pt idx="73">
                  <c:v>0.3174511655519256</c:v>
                </c:pt>
                <c:pt idx="74">
                  <c:v>0.29639515430350333</c:v>
                </c:pt>
                <c:pt idx="75">
                  <c:v>0.28504039658152075</c:v>
                </c:pt>
                <c:pt idx="76">
                  <c:v>0.27454796326659886</c:v>
                </c:pt>
                <c:pt idx="77">
                  <c:v>0.27563926482910611</c:v>
                </c:pt>
                <c:pt idx="78">
                  <c:v>0.26630060628844637</c:v>
                </c:pt>
                <c:pt idx="79">
                  <c:v>0.2803745741081129</c:v>
                </c:pt>
                <c:pt idx="80">
                  <c:v>0.27408829342780028</c:v>
                </c:pt>
                <c:pt idx="81">
                  <c:v>0.27554693706933758</c:v>
                </c:pt>
                <c:pt idx="82">
                  <c:v>0.27722361444012611</c:v>
                </c:pt>
                <c:pt idx="83">
                  <c:v>0.31843383857532187</c:v>
                </c:pt>
                <c:pt idx="84">
                  <c:v>0.31290323615196308</c:v>
                </c:pt>
                <c:pt idx="85">
                  <c:v>0.30202355753578664</c:v>
                </c:pt>
                <c:pt idx="86">
                  <c:v>0.29986996310107195</c:v>
                </c:pt>
                <c:pt idx="87">
                  <c:v>0.29403462261712437</c:v>
                </c:pt>
                <c:pt idx="88">
                  <c:v>0.29296290932955088</c:v>
                </c:pt>
                <c:pt idx="89">
                  <c:v>0.2932059217560094</c:v>
                </c:pt>
                <c:pt idx="90">
                  <c:v>0.28963940442452668</c:v>
                </c:pt>
                <c:pt idx="91">
                  <c:v>0.30083740137500004</c:v>
                </c:pt>
                <c:pt idx="92">
                  <c:v>0.29807966214823101</c:v>
                </c:pt>
                <c:pt idx="93">
                  <c:v>0.2993773145310924</c:v>
                </c:pt>
                <c:pt idx="94">
                  <c:v>0.30441527202533714</c:v>
                </c:pt>
                <c:pt idx="95">
                  <c:v>0.34564434597825977</c:v>
                </c:pt>
                <c:pt idx="96">
                  <c:v>0.34196553646311784</c:v>
                </c:pt>
                <c:pt idx="97">
                  <c:v>0.33590197487846118</c:v>
                </c:pt>
                <c:pt idx="98">
                  <c:v>0.30855482431826975</c:v>
                </c:pt>
                <c:pt idx="99">
                  <c:v>0.29861512941884294</c:v>
                </c:pt>
                <c:pt idx="100">
                  <c:v>0.29571867235171984</c:v>
                </c:pt>
                <c:pt idx="101">
                  <c:v>0.2911238889022098</c:v>
                </c:pt>
                <c:pt idx="102">
                  <c:v>0.28769399562856557</c:v>
                </c:pt>
                <c:pt idx="103">
                  <c:v>0.3001696056670341</c:v>
                </c:pt>
                <c:pt idx="104">
                  <c:v>0.29920040428868855</c:v>
                </c:pt>
                <c:pt idx="105">
                  <c:v>0.30078196460764051</c:v>
                </c:pt>
                <c:pt idx="106">
                  <c:v>0.30247902234013813</c:v>
                </c:pt>
                <c:pt idx="107">
                  <c:v>0.33964003505372453</c:v>
                </c:pt>
                <c:pt idx="108">
                  <c:v>0.33216246821219658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1-4D6E-BBBD-C1ADF0D61BB4}"/>
            </c:ext>
          </c:extLst>
        </c:ser>
        <c:ser>
          <c:idx val="1"/>
          <c:order val="1"/>
          <c:tx>
            <c:strRef>
              <c:f>[1]Zeitreihe_Monat!$C$5</c:f>
              <c:strCache>
                <c:ptCount val="1"/>
                <c:pt idx="0">
                  <c:v>Lehre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[1]Zeitreihe_Monat!$C$30:$C$138</c:f>
              <c:numCache>
                <c:formatCode>General</c:formatCode>
                <c:ptCount val="109"/>
                <c:pt idx="0">
                  <c:v>0.15085053145581478</c:v>
                </c:pt>
                <c:pt idx="1">
                  <c:v>0.14921556199874408</c:v>
                </c:pt>
                <c:pt idx="2">
                  <c:v>0.14452668375589695</c:v>
                </c:pt>
                <c:pt idx="3">
                  <c:v>0.13665642821606422</c:v>
                </c:pt>
                <c:pt idx="4">
                  <c:v>0.1334683464179435</c:v>
                </c:pt>
                <c:pt idx="5">
                  <c:v>0.13093780504883984</c:v>
                </c:pt>
                <c:pt idx="6">
                  <c:v>0.12988266719012717</c:v>
                </c:pt>
                <c:pt idx="7">
                  <c:v>0.13204548508519762</c:v>
                </c:pt>
                <c:pt idx="8">
                  <c:v>0.12856131180619751</c:v>
                </c:pt>
                <c:pt idx="9">
                  <c:v>0.13090772964477446</c:v>
                </c:pt>
                <c:pt idx="10">
                  <c:v>0.13255575113843604</c:v>
                </c:pt>
                <c:pt idx="11">
                  <c:v>0.1517796620263652</c:v>
                </c:pt>
                <c:pt idx="12">
                  <c:v>0.15173164268959757</c:v>
                </c:pt>
                <c:pt idx="13">
                  <c:v>0.14577594243721248</c:v>
                </c:pt>
                <c:pt idx="14">
                  <c:v>0.13839376319721311</c:v>
                </c:pt>
                <c:pt idx="15">
                  <c:v>0.1337289513987065</c:v>
                </c:pt>
                <c:pt idx="16">
                  <c:v>0.13060188243719825</c:v>
                </c:pt>
                <c:pt idx="17">
                  <c:v>0.12879428417064373</c:v>
                </c:pt>
                <c:pt idx="18">
                  <c:v>0.12832375796773962</c:v>
                </c:pt>
                <c:pt idx="19">
                  <c:v>0.1294341505729272</c:v>
                </c:pt>
                <c:pt idx="20">
                  <c:v>0.12484175439064531</c:v>
                </c:pt>
                <c:pt idx="21">
                  <c:v>0.12426977782603449</c:v>
                </c:pt>
                <c:pt idx="22">
                  <c:v>0.12599442469490058</c:v>
                </c:pt>
                <c:pt idx="23">
                  <c:v>0.14472910225854335</c:v>
                </c:pt>
                <c:pt idx="24">
                  <c:v>0.14230986036541493</c:v>
                </c:pt>
                <c:pt idx="25">
                  <c:v>0.13957099006243281</c:v>
                </c:pt>
                <c:pt idx="26">
                  <c:v>0.13431604966343966</c:v>
                </c:pt>
                <c:pt idx="27">
                  <c:v>0.12661962592453604</c:v>
                </c:pt>
                <c:pt idx="28">
                  <c:v>0.12257858988733956</c:v>
                </c:pt>
                <c:pt idx="29">
                  <c:v>0.12003975003914592</c:v>
                </c:pt>
                <c:pt idx="30">
                  <c:v>0.12076551924607182</c:v>
                </c:pt>
                <c:pt idx="31">
                  <c:v>0.12177323601296094</c:v>
                </c:pt>
                <c:pt idx="32">
                  <c:v>0.11676579030507489</c:v>
                </c:pt>
                <c:pt idx="33">
                  <c:v>0.11660788808739954</c:v>
                </c:pt>
                <c:pt idx="34">
                  <c:v>0.13900146039754499</c:v>
                </c:pt>
                <c:pt idx="35">
                  <c:v>0.13710765083972823</c:v>
                </c:pt>
                <c:pt idx="36">
                  <c:v>0.13571188141168955</c:v>
                </c:pt>
                <c:pt idx="37">
                  <c:v>0.13062858185961809</c:v>
                </c:pt>
                <c:pt idx="38">
                  <c:v>0.11575812420165565</c:v>
                </c:pt>
                <c:pt idx="39">
                  <c:v>0.10981053996655056</c:v>
                </c:pt>
                <c:pt idx="40">
                  <c:v>0.10603758102863256</c:v>
                </c:pt>
                <c:pt idx="41">
                  <c:v>0.10470400333227262</c:v>
                </c:pt>
                <c:pt idx="42">
                  <c:v>0.10515252006470292</c:v>
                </c:pt>
                <c:pt idx="43">
                  <c:v>0.10660601451162614</c:v>
                </c:pt>
                <c:pt idx="44">
                  <c:v>0.1034374365165778</c:v>
                </c:pt>
                <c:pt idx="45">
                  <c:v>0.10423982654316771</c:v>
                </c:pt>
                <c:pt idx="46">
                  <c:v>0.10539501624354884</c:v>
                </c:pt>
                <c:pt idx="47">
                  <c:v>0.12307598120826758</c:v>
                </c:pt>
                <c:pt idx="48">
                  <c:v>0.12134375388456678</c:v>
                </c:pt>
                <c:pt idx="49">
                  <c:v>0.11737482380207968</c:v>
                </c:pt>
                <c:pt idx="50">
                  <c:v>0.16801358403015371</c:v>
                </c:pt>
                <c:pt idx="51">
                  <c:v>0.17699401777695301</c:v>
                </c:pt>
                <c:pt idx="52">
                  <c:v>0.1663017633039216</c:v>
                </c:pt>
                <c:pt idx="53">
                  <c:v>0.15595374634100148</c:v>
                </c:pt>
                <c:pt idx="54">
                  <c:v>0.1483269004725794</c:v>
                </c:pt>
                <c:pt idx="55">
                  <c:v>0.14590076881504926</c:v>
                </c:pt>
                <c:pt idx="56">
                  <c:v>0.13823751656758015</c:v>
                </c:pt>
                <c:pt idx="57">
                  <c:v>0.13753995615967277</c:v>
                </c:pt>
                <c:pt idx="58">
                  <c:v>0.14427829239164586</c:v>
                </c:pt>
                <c:pt idx="59">
                  <c:v>0.15974821390555224</c:v>
                </c:pt>
                <c:pt idx="60">
                  <c:v>0.15808263821392612</c:v>
                </c:pt>
                <c:pt idx="61">
                  <c:v>0.15148391347496667</c:v>
                </c:pt>
                <c:pt idx="62">
                  <c:v>0.14085775947989182</c:v>
                </c:pt>
                <c:pt idx="63">
                  <c:v>0.13563844021133359</c:v>
                </c:pt>
                <c:pt idx="64">
                  <c:v>0.12737597091837977</c:v>
                </c:pt>
                <c:pt idx="65">
                  <c:v>0.12066268138848509</c:v>
                </c:pt>
                <c:pt idx="66">
                  <c:v>0.11684792299458094</c:v>
                </c:pt>
                <c:pt idx="67">
                  <c:v>0.11801492213273682</c:v>
                </c:pt>
                <c:pt idx="68">
                  <c:v>0.11152851433274533</c:v>
                </c:pt>
                <c:pt idx="69">
                  <c:v>0.10806885252686012</c:v>
                </c:pt>
                <c:pt idx="70">
                  <c:v>0.11041190929353609</c:v>
                </c:pt>
                <c:pt idx="71">
                  <c:v>0.12673530039085773</c:v>
                </c:pt>
                <c:pt idx="72">
                  <c:v>0.12172102286754158</c:v>
                </c:pt>
                <c:pt idx="73">
                  <c:v>0.11488760646437331</c:v>
                </c:pt>
                <c:pt idx="74">
                  <c:v>0.10775331125128931</c:v>
                </c:pt>
                <c:pt idx="75">
                  <c:v>0.10180170253827021</c:v>
                </c:pt>
                <c:pt idx="76">
                  <c:v>9.7119327010319112E-2</c:v>
                </c:pt>
                <c:pt idx="77">
                  <c:v>9.6051573861348299E-2</c:v>
                </c:pt>
                <c:pt idx="78">
                  <c:v>9.6337894654935086E-2</c:v>
                </c:pt>
                <c:pt idx="79">
                  <c:v>0.10008814904081186</c:v>
                </c:pt>
                <c:pt idx="80">
                  <c:v>9.5494786223423597E-2</c:v>
                </c:pt>
                <c:pt idx="81">
                  <c:v>9.5839849147907941E-2</c:v>
                </c:pt>
                <c:pt idx="82">
                  <c:v>9.5704066320398268E-2</c:v>
                </c:pt>
                <c:pt idx="83">
                  <c:v>0.11274731874605699</c:v>
                </c:pt>
                <c:pt idx="84">
                  <c:v>0.11215792604629765</c:v>
                </c:pt>
                <c:pt idx="85">
                  <c:v>0.10714968702316777</c:v>
                </c:pt>
                <c:pt idx="86">
                  <c:v>0.10400204689849427</c:v>
                </c:pt>
                <c:pt idx="87">
                  <c:v>0.10022088813462883</c:v>
                </c:pt>
                <c:pt idx="88">
                  <c:v>9.9152620190470706E-2</c:v>
                </c:pt>
                <c:pt idx="89">
                  <c:v>9.8870868393590883E-2</c:v>
                </c:pt>
                <c:pt idx="90">
                  <c:v>0.10001006931914547</c:v>
                </c:pt>
                <c:pt idx="91">
                  <c:v>0.10176835595498449</c:v>
                </c:pt>
                <c:pt idx="92">
                  <c:v>9.8196838110609697E-2</c:v>
                </c:pt>
                <c:pt idx="93">
                  <c:v>9.8517223659197531E-2</c:v>
                </c:pt>
                <c:pt idx="94">
                  <c:v>9.9990258804312282E-2</c:v>
                </c:pt>
                <c:pt idx="95">
                  <c:v>0.11771832124591723</c:v>
                </c:pt>
                <c:pt idx="96">
                  <c:v>0.11867151719777042</c:v>
                </c:pt>
                <c:pt idx="97">
                  <c:v>0.11419920624315191</c:v>
                </c:pt>
                <c:pt idx="98">
                  <c:v>0.11471168764274557</c:v>
                </c:pt>
                <c:pt idx="99">
                  <c:v>0.11023268268152038</c:v>
                </c:pt>
                <c:pt idx="100">
                  <c:v>0.10721675604704432</c:v>
                </c:pt>
                <c:pt idx="101">
                  <c:v>0.10628130494347211</c:v>
                </c:pt>
                <c:pt idx="102">
                  <c:v>0.10826506885908047</c:v>
                </c:pt>
                <c:pt idx="103">
                  <c:v>0.11148502411943684</c:v>
                </c:pt>
                <c:pt idx="104">
                  <c:v>0.10731429574960892</c:v>
                </c:pt>
                <c:pt idx="105">
                  <c:v>0.10889335476967617</c:v>
                </c:pt>
                <c:pt idx="106">
                  <c:v>0.10993646521251717</c:v>
                </c:pt>
                <c:pt idx="107">
                  <c:v>0.12703615466419665</c:v>
                </c:pt>
                <c:pt idx="108">
                  <c:v>0.1264278281577251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1-4D6E-BBBD-C1ADF0D61BB4}"/>
            </c:ext>
          </c:extLst>
        </c:ser>
        <c:ser>
          <c:idx val="2"/>
          <c:order val="2"/>
          <c:tx>
            <c:strRef>
              <c:f>[1]Zeitreihe_Monat!$D$5</c:f>
              <c:strCache>
                <c:ptCount val="1"/>
                <c:pt idx="0">
                  <c:v>BMS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[1]Zeitreihe_Monat!$D$30:$D$138</c:f>
              <c:numCache>
                <c:formatCode>General</c:formatCode>
                <c:ptCount val="109"/>
                <c:pt idx="0">
                  <c:v>6.6688438371777847E-2</c:v>
                </c:pt>
                <c:pt idx="1">
                  <c:v>6.6146606251920551E-2</c:v>
                </c:pt>
                <c:pt idx="2">
                  <c:v>5.7916620144497104E-2</c:v>
                </c:pt>
                <c:pt idx="3">
                  <c:v>5.5185071628627423E-2</c:v>
                </c:pt>
                <c:pt idx="4">
                  <c:v>5.5052958155535944E-2</c:v>
                </c:pt>
                <c:pt idx="5">
                  <c:v>5.511004207268376E-2</c:v>
                </c:pt>
                <c:pt idx="6">
                  <c:v>5.5435397513449038E-2</c:v>
                </c:pt>
                <c:pt idx="7">
                  <c:v>5.6618927576962574E-2</c:v>
                </c:pt>
                <c:pt idx="8">
                  <c:v>5.517389150053769E-2</c:v>
                </c:pt>
                <c:pt idx="9">
                  <c:v>5.5301064116218275E-2</c:v>
                </c:pt>
                <c:pt idx="10">
                  <c:v>5.4744408281256755E-2</c:v>
                </c:pt>
                <c:pt idx="11">
                  <c:v>6.1894455692555382E-2</c:v>
                </c:pt>
                <c:pt idx="12">
                  <c:v>6.162337984408487E-2</c:v>
                </c:pt>
                <c:pt idx="13">
                  <c:v>6.4781868040567667E-2</c:v>
                </c:pt>
                <c:pt idx="14">
                  <c:v>5.568065357518602E-2</c:v>
                </c:pt>
                <c:pt idx="15">
                  <c:v>6.349496914106062E-2</c:v>
                </c:pt>
                <c:pt idx="16">
                  <c:v>6.2808299665478781E-2</c:v>
                </c:pt>
                <c:pt idx="17">
                  <c:v>6.3421414144082811E-2</c:v>
                </c:pt>
                <c:pt idx="18">
                  <c:v>6.5245209658835013E-2</c:v>
                </c:pt>
                <c:pt idx="19">
                  <c:v>6.6064024293217838E-2</c:v>
                </c:pt>
                <c:pt idx="20">
                  <c:v>6.4104931099360746E-2</c:v>
                </c:pt>
                <c:pt idx="21">
                  <c:v>6.3823781970682711E-2</c:v>
                </c:pt>
                <c:pt idx="22">
                  <c:v>6.4120466086207445E-2</c:v>
                </c:pt>
                <c:pt idx="23">
                  <c:v>7.2783284242377302E-2</c:v>
                </c:pt>
                <c:pt idx="24">
                  <c:v>7.0504885933541636E-2</c:v>
                </c:pt>
                <c:pt idx="25">
                  <c:v>6.9057983659680758E-2</c:v>
                </c:pt>
                <c:pt idx="26">
                  <c:v>7.1806671038392625E-2</c:v>
                </c:pt>
                <c:pt idx="27">
                  <c:v>6.8841479761814359E-2</c:v>
                </c:pt>
                <c:pt idx="28">
                  <c:v>6.7772689570599287E-2</c:v>
                </c:pt>
                <c:pt idx="29">
                  <c:v>6.809162356909014E-2</c:v>
                </c:pt>
                <c:pt idx="30">
                  <c:v>6.9445713327337164E-2</c:v>
                </c:pt>
                <c:pt idx="31">
                  <c:v>7.1454129583744946E-2</c:v>
                </c:pt>
                <c:pt idx="32">
                  <c:v>6.908059241303674E-2</c:v>
                </c:pt>
                <c:pt idx="33">
                  <c:v>6.8007225893059714E-2</c:v>
                </c:pt>
                <c:pt idx="34">
                  <c:v>7.3290512497735605E-2</c:v>
                </c:pt>
                <c:pt idx="35">
                  <c:v>7.8934395746474539E-2</c:v>
                </c:pt>
                <c:pt idx="36">
                  <c:v>7.8016842732911568E-2</c:v>
                </c:pt>
                <c:pt idx="37">
                  <c:v>7.4598992589226518E-2</c:v>
                </c:pt>
                <c:pt idx="38">
                  <c:v>6.7162788472436605E-2</c:v>
                </c:pt>
                <c:pt idx="39">
                  <c:v>6.4192796190932863E-2</c:v>
                </c:pt>
                <c:pt idx="40">
                  <c:v>6.2023607005783292E-2</c:v>
                </c:pt>
                <c:pt idx="41">
                  <c:v>6.1674322296373194E-2</c:v>
                </c:pt>
                <c:pt idx="42">
                  <c:v>6.2564042655105706E-2</c:v>
                </c:pt>
                <c:pt idx="43">
                  <c:v>6.4393359652899121E-2</c:v>
                </c:pt>
                <c:pt idx="44">
                  <c:v>6.1542268790348027E-2</c:v>
                </c:pt>
                <c:pt idx="45">
                  <c:v>6.0396251839386558E-2</c:v>
                </c:pt>
                <c:pt idx="46">
                  <c:v>6.1284569189295902E-2</c:v>
                </c:pt>
                <c:pt idx="47">
                  <c:v>7.2413360892545631E-2</c:v>
                </c:pt>
                <c:pt idx="48">
                  <c:v>6.9941988146741838E-2</c:v>
                </c:pt>
                <c:pt idx="49">
                  <c:v>6.820207145928539E-2</c:v>
                </c:pt>
                <c:pt idx="50">
                  <c:v>8.9617373269526082E-2</c:v>
                </c:pt>
                <c:pt idx="51">
                  <c:v>9.6564617707144501E-2</c:v>
                </c:pt>
                <c:pt idx="52">
                  <c:v>9.3028746435987256E-2</c:v>
                </c:pt>
                <c:pt idx="53">
                  <c:v>8.7189364162034488E-2</c:v>
                </c:pt>
                <c:pt idx="54">
                  <c:v>8.3236691972484442E-2</c:v>
                </c:pt>
                <c:pt idx="55">
                  <c:v>8.0093224697889764E-2</c:v>
                </c:pt>
                <c:pt idx="56">
                  <c:v>7.5570346467173852E-2</c:v>
                </c:pt>
                <c:pt idx="57">
                  <c:v>7.5126470445299923E-2</c:v>
                </c:pt>
                <c:pt idx="58">
                  <c:v>7.771361041720852E-2</c:v>
                </c:pt>
                <c:pt idx="59">
                  <c:v>8.5874594367256307E-2</c:v>
                </c:pt>
                <c:pt idx="60">
                  <c:v>8.4923165521711558E-2</c:v>
                </c:pt>
                <c:pt idx="61">
                  <c:v>8.103630956714071E-2</c:v>
                </c:pt>
                <c:pt idx="62">
                  <c:v>8.3068346302365911E-2</c:v>
                </c:pt>
                <c:pt idx="63">
                  <c:v>8.0693759999761971E-2</c:v>
                </c:pt>
                <c:pt idx="64">
                  <c:v>7.635484160662126E-2</c:v>
                </c:pt>
                <c:pt idx="65">
                  <c:v>7.3020442756028106E-2</c:v>
                </c:pt>
                <c:pt idx="66">
                  <c:v>7.0367703442629312E-2</c:v>
                </c:pt>
                <c:pt idx="67">
                  <c:v>7.2350708651877191E-2</c:v>
                </c:pt>
                <c:pt idx="68">
                  <c:v>6.9346020919078225E-2</c:v>
                </c:pt>
                <c:pt idx="69">
                  <c:v>6.6192786303737289E-2</c:v>
                </c:pt>
                <c:pt idx="70">
                  <c:v>6.5188438704849611E-2</c:v>
                </c:pt>
                <c:pt idx="71">
                  <c:v>7.5869366501797098E-2</c:v>
                </c:pt>
                <c:pt idx="72">
                  <c:v>7.19686534086421E-2</c:v>
                </c:pt>
                <c:pt idx="73">
                  <c:v>6.8105612547076977E-2</c:v>
                </c:pt>
                <c:pt idx="74">
                  <c:v>6.2739128129457408E-2</c:v>
                </c:pt>
                <c:pt idx="75">
                  <c:v>6.0095195407416709E-2</c:v>
                </c:pt>
                <c:pt idx="76">
                  <c:v>5.768068300209777E-2</c:v>
                </c:pt>
                <c:pt idx="77">
                  <c:v>5.825571208016507E-2</c:v>
                </c:pt>
                <c:pt idx="78">
                  <c:v>5.8561140088479707E-2</c:v>
                </c:pt>
                <c:pt idx="79">
                  <c:v>6.2578693061295099E-2</c:v>
                </c:pt>
                <c:pt idx="80">
                  <c:v>5.8669433854283963E-2</c:v>
                </c:pt>
                <c:pt idx="81">
                  <c:v>5.9332923275698356E-2</c:v>
                </c:pt>
                <c:pt idx="82">
                  <c:v>5.8640679856473657E-2</c:v>
                </c:pt>
                <c:pt idx="83">
                  <c:v>6.8984603622247231E-2</c:v>
                </c:pt>
                <c:pt idx="84">
                  <c:v>6.8023480952979359E-2</c:v>
                </c:pt>
                <c:pt idx="85">
                  <c:v>6.5550516720347257E-2</c:v>
                </c:pt>
                <c:pt idx="86">
                  <c:v>5.778610499815378E-2</c:v>
                </c:pt>
                <c:pt idx="87">
                  <c:v>5.5902051208233335E-2</c:v>
                </c:pt>
                <c:pt idx="88">
                  <c:v>5.6039771156423203E-2</c:v>
                </c:pt>
                <c:pt idx="89">
                  <c:v>5.6359095177379866E-2</c:v>
                </c:pt>
                <c:pt idx="90">
                  <c:v>5.773704467773335E-2</c:v>
                </c:pt>
                <c:pt idx="91">
                  <c:v>5.9609557283620246E-2</c:v>
                </c:pt>
                <c:pt idx="92">
                  <c:v>5.839340865022577E-2</c:v>
                </c:pt>
                <c:pt idx="93">
                  <c:v>5.7342935698161776E-2</c:v>
                </c:pt>
                <c:pt idx="94">
                  <c:v>5.7731563125415358E-2</c:v>
                </c:pt>
                <c:pt idx="95">
                  <c:v>6.7171464197139499E-2</c:v>
                </c:pt>
                <c:pt idx="96">
                  <c:v>6.8846469498624746E-2</c:v>
                </c:pt>
                <c:pt idx="97">
                  <c:v>6.6404757053565633E-2</c:v>
                </c:pt>
                <c:pt idx="98">
                  <c:v>7.5437697634659281E-2</c:v>
                </c:pt>
                <c:pt idx="99">
                  <c:v>7.3475405854710796E-2</c:v>
                </c:pt>
                <c:pt idx="100">
                  <c:v>7.0363110824382999E-2</c:v>
                </c:pt>
                <c:pt idx="101">
                  <c:v>7.0742834364022955E-2</c:v>
                </c:pt>
                <c:pt idx="102">
                  <c:v>7.1368746339021308E-2</c:v>
                </c:pt>
                <c:pt idx="103">
                  <c:v>7.554559586175652E-2</c:v>
                </c:pt>
                <c:pt idx="104">
                  <c:v>7.4947268164527764E-2</c:v>
                </c:pt>
                <c:pt idx="105">
                  <c:v>7.4785273163309227E-2</c:v>
                </c:pt>
                <c:pt idx="106">
                  <c:v>7.5156300996839107E-2</c:v>
                </c:pt>
                <c:pt idx="107">
                  <c:v>8.6277055390854826E-2</c:v>
                </c:pt>
                <c:pt idx="108">
                  <c:v>8.6535182857072263E-2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01-4D6E-BBBD-C1ADF0D61BB4}"/>
            </c:ext>
          </c:extLst>
        </c:ser>
        <c:ser>
          <c:idx val="3"/>
          <c:order val="3"/>
          <c:tx>
            <c:strRef>
              <c:f>[1]Zeitreihe_Monat!$E$5</c:f>
              <c:strCache>
                <c:ptCount val="1"/>
                <c:pt idx="0">
                  <c:v>AHS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[1]Zeitreihe_Monat!$E$30:$E$138</c:f>
              <c:numCache>
                <c:formatCode>General</c:formatCode>
                <c:ptCount val="109"/>
                <c:pt idx="0">
                  <c:v>8.5893092645275546E-2</c:v>
                </c:pt>
                <c:pt idx="1">
                  <c:v>8.3783213986903873E-2</c:v>
                </c:pt>
                <c:pt idx="2">
                  <c:v>9.0473065513976242E-2</c:v>
                </c:pt>
                <c:pt idx="3">
                  <c:v>8.9455873896269494E-2</c:v>
                </c:pt>
                <c:pt idx="4">
                  <c:v>8.9171363099548262E-2</c:v>
                </c:pt>
                <c:pt idx="5">
                  <c:v>9.1838249512820963E-2</c:v>
                </c:pt>
                <c:pt idx="6">
                  <c:v>9.2137128702763471E-2</c:v>
                </c:pt>
                <c:pt idx="7">
                  <c:v>9.4925777713281978E-2</c:v>
                </c:pt>
                <c:pt idx="8">
                  <c:v>9.3069507821651618E-2</c:v>
                </c:pt>
                <c:pt idx="9">
                  <c:v>9.293040156122398E-2</c:v>
                </c:pt>
                <c:pt idx="10">
                  <c:v>9.3023010124859987E-2</c:v>
                </c:pt>
                <c:pt idx="11">
                  <c:v>0.10345033708519544</c:v>
                </c:pt>
                <c:pt idx="12">
                  <c:v>0.10291267733562448</c:v>
                </c:pt>
                <c:pt idx="13">
                  <c:v>9.1596646783877703E-2</c:v>
                </c:pt>
                <c:pt idx="14">
                  <c:v>9.5977284269514629E-2</c:v>
                </c:pt>
                <c:pt idx="15">
                  <c:v>8.5650353107575419E-2</c:v>
                </c:pt>
                <c:pt idx="16">
                  <c:v>8.3527816180806874E-2</c:v>
                </c:pt>
                <c:pt idx="17">
                  <c:v>8.3634139209181363E-2</c:v>
                </c:pt>
                <c:pt idx="18">
                  <c:v>8.6064809506604459E-2</c:v>
                </c:pt>
                <c:pt idx="19">
                  <c:v>8.8137380148971822E-2</c:v>
                </c:pt>
                <c:pt idx="20">
                  <c:v>8.709346373720335E-2</c:v>
                </c:pt>
                <c:pt idx="21">
                  <c:v>8.4988895603201789E-2</c:v>
                </c:pt>
                <c:pt idx="22">
                  <c:v>8.5333479286917036E-2</c:v>
                </c:pt>
                <c:pt idx="23">
                  <c:v>9.4895855001696686E-2</c:v>
                </c:pt>
                <c:pt idx="24">
                  <c:v>9.227848750175123E-2</c:v>
                </c:pt>
                <c:pt idx="25">
                  <c:v>9.0586615569021617E-2</c:v>
                </c:pt>
                <c:pt idx="26">
                  <c:v>8.1485810395883138E-2</c:v>
                </c:pt>
                <c:pt idx="27">
                  <c:v>7.9341478989624917E-2</c:v>
                </c:pt>
                <c:pt idx="28">
                  <c:v>7.762237935808794E-2</c:v>
                </c:pt>
                <c:pt idx="29">
                  <c:v>7.8807303396921033E-2</c:v>
                </c:pt>
                <c:pt idx="30">
                  <c:v>8.1711695279635371E-2</c:v>
                </c:pt>
                <c:pt idx="31">
                  <c:v>8.3321429055972257E-2</c:v>
                </c:pt>
                <c:pt idx="32">
                  <c:v>8.0036589114659981E-2</c:v>
                </c:pt>
                <c:pt idx="33">
                  <c:v>7.8549581170839392E-2</c:v>
                </c:pt>
                <c:pt idx="34">
                  <c:v>8.1474929198388737E-2</c:v>
                </c:pt>
                <c:pt idx="35">
                  <c:v>8.7316525942174886E-2</c:v>
                </c:pt>
                <c:pt idx="36">
                  <c:v>8.7996186247026584E-2</c:v>
                </c:pt>
                <c:pt idx="37">
                  <c:v>8.6294055234949443E-2</c:v>
                </c:pt>
                <c:pt idx="38">
                  <c:v>8.7071200280828182E-2</c:v>
                </c:pt>
                <c:pt idx="39">
                  <c:v>8.4399600750658541E-2</c:v>
                </c:pt>
                <c:pt idx="40">
                  <c:v>8.0433562218055837E-2</c:v>
                </c:pt>
                <c:pt idx="41">
                  <c:v>8.1165374008323549E-2</c:v>
                </c:pt>
                <c:pt idx="42">
                  <c:v>8.1194254848818953E-2</c:v>
                </c:pt>
                <c:pt idx="43">
                  <c:v>8.2235595095591488E-2</c:v>
                </c:pt>
                <c:pt idx="44">
                  <c:v>7.8695181001924255E-2</c:v>
                </c:pt>
                <c:pt idx="45">
                  <c:v>7.7925029921835226E-2</c:v>
                </c:pt>
                <c:pt idx="46">
                  <c:v>7.8320262052961831E-2</c:v>
                </c:pt>
                <c:pt idx="47">
                  <c:v>8.676921830308662E-2</c:v>
                </c:pt>
                <c:pt idx="48">
                  <c:v>8.6161840994465624E-2</c:v>
                </c:pt>
                <c:pt idx="49">
                  <c:v>8.6077742116859923E-2</c:v>
                </c:pt>
                <c:pt idx="50">
                  <c:v>0.11767677518811731</c:v>
                </c:pt>
                <c:pt idx="51">
                  <c:v>0.13117802592326128</c:v>
                </c:pt>
                <c:pt idx="52">
                  <c:v>0.12967994914919137</c:v>
                </c:pt>
                <c:pt idx="53">
                  <c:v>0.12204658149205221</c:v>
                </c:pt>
                <c:pt idx="54">
                  <c:v>0.11455266894682935</c:v>
                </c:pt>
                <c:pt idx="55">
                  <c:v>0.1101060882151427</c:v>
                </c:pt>
                <c:pt idx="56">
                  <c:v>0.10104501379836546</c:v>
                </c:pt>
                <c:pt idx="57">
                  <c:v>9.7959650038264789E-2</c:v>
                </c:pt>
                <c:pt idx="58">
                  <c:v>0.10193960004770504</c:v>
                </c:pt>
                <c:pt idx="59">
                  <c:v>0.10831976603004394</c:v>
                </c:pt>
                <c:pt idx="60">
                  <c:v>0.10946652322806838</c:v>
                </c:pt>
                <c:pt idx="61">
                  <c:v>0.10552193047616205</c:v>
                </c:pt>
                <c:pt idx="62">
                  <c:v>0.10948123522222193</c:v>
                </c:pt>
                <c:pt idx="63">
                  <c:v>0.1069977974048287</c:v>
                </c:pt>
                <c:pt idx="64">
                  <c:v>0.10137678457535235</c:v>
                </c:pt>
                <c:pt idx="65">
                  <c:v>9.546596141058275E-2</c:v>
                </c:pt>
                <c:pt idx="66">
                  <c:v>9.3534290761128194E-2</c:v>
                </c:pt>
                <c:pt idx="67">
                  <c:v>9.340354244944242E-2</c:v>
                </c:pt>
                <c:pt idx="68">
                  <c:v>8.7982477815599716E-2</c:v>
                </c:pt>
                <c:pt idx="69">
                  <c:v>8.4216580529376125E-2</c:v>
                </c:pt>
                <c:pt idx="70">
                  <c:v>8.2895405520873447E-2</c:v>
                </c:pt>
                <c:pt idx="71">
                  <c:v>9.2718167388291209E-2</c:v>
                </c:pt>
                <c:pt idx="72">
                  <c:v>8.9228474594602314E-2</c:v>
                </c:pt>
                <c:pt idx="73">
                  <c:v>8.6018635922998604E-2</c:v>
                </c:pt>
                <c:pt idx="74">
                  <c:v>8.7729564487220038E-2</c:v>
                </c:pt>
                <c:pt idx="75">
                  <c:v>8.4312608216987939E-2</c:v>
                </c:pt>
                <c:pt idx="76">
                  <c:v>8.2600160239152981E-2</c:v>
                </c:pt>
                <c:pt idx="77">
                  <c:v>8.370914297107504E-2</c:v>
                </c:pt>
                <c:pt idx="78">
                  <c:v>8.5077434188465625E-2</c:v>
                </c:pt>
                <c:pt idx="79">
                  <c:v>8.9141152073830179E-2</c:v>
                </c:pt>
                <c:pt idx="80">
                  <c:v>8.5191609062024484E-2</c:v>
                </c:pt>
                <c:pt idx="81">
                  <c:v>8.4935063815575404E-2</c:v>
                </c:pt>
                <c:pt idx="82">
                  <c:v>8.346868831460974E-2</c:v>
                </c:pt>
                <c:pt idx="83">
                  <c:v>9.3008769604657912E-2</c:v>
                </c:pt>
                <c:pt idx="84">
                  <c:v>9.2245805530486932E-2</c:v>
                </c:pt>
                <c:pt idx="85">
                  <c:v>9.0655972220540296E-2</c:v>
                </c:pt>
                <c:pt idx="86">
                  <c:v>8.6672087426117692E-2</c:v>
                </c:pt>
                <c:pt idx="87">
                  <c:v>8.7073857190761286E-2</c:v>
                </c:pt>
                <c:pt idx="88">
                  <c:v>8.8672916992554529E-2</c:v>
                </c:pt>
                <c:pt idx="89">
                  <c:v>8.9108591263162035E-2</c:v>
                </c:pt>
                <c:pt idx="90">
                  <c:v>9.1055895676498952E-2</c:v>
                </c:pt>
                <c:pt idx="91">
                  <c:v>9.4221609542668755E-2</c:v>
                </c:pt>
                <c:pt idx="92">
                  <c:v>8.9681043315851264E-2</c:v>
                </c:pt>
                <c:pt idx="93">
                  <c:v>8.8503393155659443E-2</c:v>
                </c:pt>
                <c:pt idx="94">
                  <c:v>8.8953526772697869E-2</c:v>
                </c:pt>
                <c:pt idx="95">
                  <c:v>9.9031815615916466E-2</c:v>
                </c:pt>
                <c:pt idx="96">
                  <c:v>9.89549004617883E-2</c:v>
                </c:pt>
                <c:pt idx="97">
                  <c:v>9.7719912639156595E-2</c:v>
                </c:pt>
                <c:pt idx="98">
                  <c:v>8.710062074277844E-2</c:v>
                </c:pt>
                <c:pt idx="99">
                  <c:v>8.4719181791758552E-2</c:v>
                </c:pt>
                <c:pt idx="100">
                  <c:v>8.4554334400755785E-2</c:v>
                </c:pt>
                <c:pt idx="101">
                  <c:v>8.5229932429240818E-2</c:v>
                </c:pt>
                <c:pt idx="102">
                  <c:v>8.6538071160486688E-2</c:v>
                </c:pt>
                <c:pt idx="103">
                  <c:v>9.0663743769407709E-2</c:v>
                </c:pt>
                <c:pt idx="104">
                  <c:v>8.7674086644973323E-2</c:v>
                </c:pt>
                <c:pt idx="105">
                  <c:v>8.7003882009090414E-2</c:v>
                </c:pt>
                <c:pt idx="106">
                  <c:v>8.8211377778407762E-2</c:v>
                </c:pt>
                <c:pt idx="107">
                  <c:v>9.6101188134015025E-2</c:v>
                </c:pt>
                <c:pt idx="108">
                  <c:v>9.6504710237842226E-2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01-4D6E-BBBD-C1ADF0D61BB4}"/>
            </c:ext>
          </c:extLst>
        </c:ser>
        <c:ser>
          <c:idx val="4"/>
          <c:order val="4"/>
          <c:tx>
            <c:strRef>
              <c:f>[1]Zeitreihe_Monat!$F$5</c:f>
              <c:strCache>
                <c:ptCount val="1"/>
                <c:pt idx="0">
                  <c:v>BHS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[1]Zeitreihe_Monat!$F$30:$F$138</c:f>
              <c:numCache>
                <c:formatCode>General</c:formatCode>
                <c:ptCount val="109"/>
                <c:pt idx="0">
                  <c:v>7.7124351405430724E-2</c:v>
                </c:pt>
                <c:pt idx="1">
                  <c:v>7.5437098354897897E-2</c:v>
                </c:pt>
                <c:pt idx="2">
                  <c:v>6.8936467885770528E-2</c:v>
                </c:pt>
                <c:pt idx="3">
                  <c:v>6.7923178898772738E-2</c:v>
                </c:pt>
                <c:pt idx="4">
                  <c:v>6.712358826116481E-2</c:v>
                </c:pt>
                <c:pt idx="5">
                  <c:v>6.7238193934270135E-2</c:v>
                </c:pt>
                <c:pt idx="6">
                  <c:v>6.907654066041434E-2</c:v>
                </c:pt>
                <c:pt idx="7">
                  <c:v>7.1819985591966895E-2</c:v>
                </c:pt>
                <c:pt idx="8">
                  <c:v>6.8617958218243597E-2</c:v>
                </c:pt>
                <c:pt idx="9">
                  <c:v>6.7997567713637574E-2</c:v>
                </c:pt>
                <c:pt idx="10">
                  <c:v>6.7911998754834474E-2</c:v>
                </c:pt>
                <c:pt idx="11">
                  <c:v>7.5900192982903458E-2</c:v>
                </c:pt>
                <c:pt idx="12">
                  <c:v>7.4899812338381944E-2</c:v>
                </c:pt>
                <c:pt idx="13">
                  <c:v>7.8343562281275592E-2</c:v>
                </c:pt>
                <c:pt idx="14">
                  <c:v>7.0128467753876045E-2</c:v>
                </c:pt>
                <c:pt idx="15">
                  <c:v>6.3908830148552087E-2</c:v>
                </c:pt>
                <c:pt idx="16">
                  <c:v>6.2969092691169626E-2</c:v>
                </c:pt>
                <c:pt idx="17">
                  <c:v>6.3829372333023299E-2</c:v>
                </c:pt>
                <c:pt idx="18">
                  <c:v>6.5764420511293914E-2</c:v>
                </c:pt>
                <c:pt idx="19">
                  <c:v>6.6396760209928754E-2</c:v>
                </c:pt>
                <c:pt idx="20">
                  <c:v>6.406883144653347E-2</c:v>
                </c:pt>
                <c:pt idx="21">
                  <c:v>6.2446857428922337E-2</c:v>
                </c:pt>
                <c:pt idx="22">
                  <c:v>6.2874112403149801E-2</c:v>
                </c:pt>
                <c:pt idx="23">
                  <c:v>6.9340017904115397E-2</c:v>
                </c:pt>
                <c:pt idx="24">
                  <c:v>6.816637590456083E-2</c:v>
                </c:pt>
                <c:pt idx="25">
                  <c:v>6.6403365023818203E-2</c:v>
                </c:pt>
                <c:pt idx="26">
                  <c:v>7.1404255108865389E-2</c:v>
                </c:pt>
                <c:pt idx="27">
                  <c:v>6.9150811057249892E-2</c:v>
                </c:pt>
                <c:pt idx="28">
                  <c:v>6.7634785099563305E-2</c:v>
                </c:pt>
                <c:pt idx="29">
                  <c:v>6.7936848517680906E-2</c:v>
                </c:pt>
                <c:pt idx="30">
                  <c:v>7.0281345861175931E-2</c:v>
                </c:pt>
                <c:pt idx="31">
                  <c:v>7.2196665606910723E-2</c:v>
                </c:pt>
                <c:pt idx="32">
                  <c:v>6.8609587070441749E-2</c:v>
                </c:pt>
                <c:pt idx="33">
                  <c:v>6.6471853511253509E-2</c:v>
                </c:pt>
                <c:pt idx="34">
                  <c:v>7.2299540191619646E-2</c:v>
                </c:pt>
                <c:pt idx="35">
                  <c:v>7.356823849642749E-2</c:v>
                </c:pt>
                <c:pt idx="36">
                  <c:v>7.4011641492470484E-2</c:v>
                </c:pt>
                <c:pt idx="37">
                  <c:v>7.1793184061728063E-2</c:v>
                </c:pt>
                <c:pt idx="38">
                  <c:v>7.1975748165409456E-2</c:v>
                </c:pt>
                <c:pt idx="39">
                  <c:v>6.9802863929990813E-2</c:v>
                </c:pt>
                <c:pt idx="40">
                  <c:v>6.7467471272149263E-2</c:v>
                </c:pt>
                <c:pt idx="41">
                  <c:v>6.7746888347567549E-2</c:v>
                </c:pt>
                <c:pt idx="42">
                  <c:v>6.9065763055211421E-2</c:v>
                </c:pt>
                <c:pt idx="43">
                  <c:v>7.0548422008717429E-2</c:v>
                </c:pt>
                <c:pt idx="44">
                  <c:v>6.8018557840995142E-2</c:v>
                </c:pt>
                <c:pt idx="45">
                  <c:v>6.6271846598771139E-2</c:v>
                </c:pt>
                <c:pt idx="46">
                  <c:v>6.5659614471211644E-2</c:v>
                </c:pt>
                <c:pt idx="47">
                  <c:v>7.3022211538559312E-2</c:v>
                </c:pt>
                <c:pt idx="48">
                  <c:v>7.3168212714345038E-2</c:v>
                </c:pt>
                <c:pt idx="49">
                  <c:v>7.1795785527754771E-2</c:v>
                </c:pt>
                <c:pt idx="50">
                  <c:v>9.9545665214475498E-2</c:v>
                </c:pt>
                <c:pt idx="51">
                  <c:v>0.11153638577849558</c:v>
                </c:pt>
                <c:pt idx="52">
                  <c:v>0.10854207840000829</c:v>
                </c:pt>
                <c:pt idx="53">
                  <c:v>0.10150134035713919</c:v>
                </c:pt>
                <c:pt idx="54">
                  <c:v>9.6838869717600723E-2</c:v>
                </c:pt>
                <c:pt idx="55">
                  <c:v>9.4763226486747926E-2</c:v>
                </c:pt>
                <c:pt idx="56">
                  <c:v>8.829595120974891E-2</c:v>
                </c:pt>
                <c:pt idx="57">
                  <c:v>8.6591745851911955E-2</c:v>
                </c:pt>
                <c:pt idx="58">
                  <c:v>9.026119619537086E-2</c:v>
                </c:pt>
                <c:pt idx="59">
                  <c:v>9.7060343052296758E-2</c:v>
                </c:pt>
                <c:pt idx="60">
                  <c:v>9.7448198770649891E-2</c:v>
                </c:pt>
                <c:pt idx="61">
                  <c:v>9.2976110869489287E-2</c:v>
                </c:pt>
                <c:pt idx="62">
                  <c:v>8.9859264128267571E-2</c:v>
                </c:pt>
                <c:pt idx="63">
                  <c:v>8.5611564894601241E-2</c:v>
                </c:pt>
                <c:pt idx="64">
                  <c:v>8.1396120675253175E-2</c:v>
                </c:pt>
                <c:pt idx="65">
                  <c:v>7.8219875041373427E-2</c:v>
                </c:pt>
                <c:pt idx="66">
                  <c:v>7.8090100993127562E-2</c:v>
                </c:pt>
                <c:pt idx="67">
                  <c:v>7.8187690755002121E-2</c:v>
                </c:pt>
                <c:pt idx="68">
                  <c:v>7.2447091472453193E-2</c:v>
                </c:pt>
                <c:pt idx="69">
                  <c:v>6.8774644378991556E-2</c:v>
                </c:pt>
                <c:pt idx="70">
                  <c:v>6.8675011913165926E-2</c:v>
                </c:pt>
                <c:pt idx="71">
                  <c:v>7.6071748107724421E-2</c:v>
                </c:pt>
                <c:pt idx="72">
                  <c:v>7.3804638101299072E-2</c:v>
                </c:pt>
                <c:pt idx="73">
                  <c:v>6.9959412349179517E-2</c:v>
                </c:pt>
                <c:pt idx="74">
                  <c:v>6.3808834550881308E-2</c:v>
                </c:pt>
                <c:pt idx="75">
                  <c:v>6.1474691592368395E-2</c:v>
                </c:pt>
                <c:pt idx="76">
                  <c:v>5.922052062655498E-2</c:v>
                </c:pt>
                <c:pt idx="77">
                  <c:v>6.0270189779765677E-2</c:v>
                </c:pt>
                <c:pt idx="78">
                  <c:v>6.1555040930116052E-2</c:v>
                </c:pt>
                <c:pt idx="79">
                  <c:v>6.4360446012506928E-2</c:v>
                </c:pt>
                <c:pt idx="80">
                  <c:v>6.0626242292237675E-2</c:v>
                </c:pt>
                <c:pt idx="81">
                  <c:v>6.0269102679670561E-2</c:v>
                </c:pt>
                <c:pt idx="82">
                  <c:v>5.8528783422624672E-2</c:v>
                </c:pt>
                <c:pt idx="83">
                  <c:v>6.603266878671242E-2</c:v>
                </c:pt>
                <c:pt idx="84">
                  <c:v>6.6837673378538964E-2</c:v>
                </c:pt>
                <c:pt idx="85">
                  <c:v>6.3327762115608019E-2</c:v>
                </c:pt>
                <c:pt idx="86">
                  <c:v>5.8320816973175593E-2</c:v>
                </c:pt>
                <c:pt idx="87">
                  <c:v>5.7419169852842081E-2</c:v>
                </c:pt>
                <c:pt idx="88">
                  <c:v>5.7416315085109283E-2</c:v>
                </c:pt>
                <c:pt idx="89">
                  <c:v>5.8072269474357598E-2</c:v>
                </c:pt>
                <c:pt idx="90">
                  <c:v>6.0020372048322411E-2</c:v>
                </c:pt>
                <c:pt idx="91">
                  <c:v>6.2656445703179214E-2</c:v>
                </c:pt>
                <c:pt idx="92">
                  <c:v>5.8791766518199742E-2</c:v>
                </c:pt>
                <c:pt idx="93">
                  <c:v>5.6757007320714405E-2</c:v>
                </c:pt>
                <c:pt idx="94">
                  <c:v>5.6661966618969953E-2</c:v>
                </c:pt>
                <c:pt idx="95">
                  <c:v>6.4426034695522702E-2</c:v>
                </c:pt>
                <c:pt idx="96">
                  <c:v>6.5783130362784797E-2</c:v>
                </c:pt>
                <c:pt idx="97">
                  <c:v>6.3523376647255395E-2</c:v>
                </c:pt>
                <c:pt idx="98">
                  <c:v>6.2866573940012202E-2</c:v>
                </c:pt>
                <c:pt idx="99">
                  <c:v>6.1575260059805202E-2</c:v>
                </c:pt>
                <c:pt idx="100">
                  <c:v>6.1742355230454321E-2</c:v>
                </c:pt>
                <c:pt idx="101">
                  <c:v>6.1561216216129679E-2</c:v>
                </c:pt>
                <c:pt idx="102">
                  <c:v>6.4373552563046277E-2</c:v>
                </c:pt>
                <c:pt idx="103">
                  <c:v>6.7944262912435924E-2</c:v>
                </c:pt>
                <c:pt idx="104">
                  <c:v>6.4796372815410189E-2</c:v>
                </c:pt>
                <c:pt idx="105">
                  <c:v>6.5438008399594322E-2</c:v>
                </c:pt>
                <c:pt idx="106">
                  <c:v>6.5485295015734774E-2</c:v>
                </c:pt>
                <c:pt idx="107">
                  <c:v>7.3248269746462008E-2</c:v>
                </c:pt>
                <c:pt idx="108">
                  <c:v>7.2876029720181285E-2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01-4D6E-BBBD-C1ADF0D61BB4}"/>
            </c:ext>
          </c:extLst>
        </c:ser>
        <c:ser>
          <c:idx val="5"/>
          <c:order val="5"/>
          <c:tx>
            <c:strRef>
              <c:f>[1]Zeitreihe_Monat!$G$5</c:f>
              <c:strCache>
                <c:ptCount val="1"/>
                <c:pt idx="0">
                  <c:v>Akad.Ausbild.</c:v>
                </c:pt>
              </c:strCache>
            </c:strRef>
          </c:tx>
          <c:marker>
            <c:symbol val="none"/>
          </c:marker>
          <c:cat>
            <c:numRef>
              <c:f>[1]Zeitreihe_Monat!$A$30:$A$138</c:f>
              <c:numCache>
                <c:formatCode>General</c:formatCode>
                <c:ptCount val="10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</c:numCache>
            </c:numRef>
          </c:cat>
          <c:val>
            <c:numRef>
              <c:f>[1]Zeitreihe_Monat!$G$30:$G$138</c:f>
              <c:numCache>
                <c:formatCode>General</c:formatCode>
                <c:ptCount val="109"/>
                <c:pt idx="0">
                  <c:v>5.0212662711735356E-2</c:v>
                </c:pt>
                <c:pt idx="1">
                  <c:v>4.9238829213114857E-2</c:v>
                </c:pt>
                <c:pt idx="2">
                  <c:v>4.7797501707828503E-2</c:v>
                </c:pt>
                <c:pt idx="3">
                  <c:v>4.6984646278416184E-2</c:v>
                </c:pt>
                <c:pt idx="4">
                  <c:v>4.7367930396054157E-2</c:v>
                </c:pt>
                <c:pt idx="5">
                  <c:v>4.8705728249159544E-2</c:v>
                </c:pt>
                <c:pt idx="6">
                  <c:v>5.1076590992385637E-2</c:v>
                </c:pt>
                <c:pt idx="7">
                  <c:v>5.3172750597351388E-2</c:v>
                </c:pt>
                <c:pt idx="8">
                  <c:v>5.064489637907503E-2</c:v>
                </c:pt>
                <c:pt idx="9">
                  <c:v>5.0363524934297542E-2</c:v>
                </c:pt>
                <c:pt idx="10">
                  <c:v>4.972898083343634E-2</c:v>
                </c:pt>
                <c:pt idx="11">
                  <c:v>5.4553525338996774E-2</c:v>
                </c:pt>
                <c:pt idx="12">
                  <c:v>5.4094893072493211E-2</c:v>
                </c:pt>
                <c:pt idx="13">
                  <c:v>5.2580256924486195E-2</c:v>
                </c:pt>
                <c:pt idx="14">
                  <c:v>5.0373686273323483E-2</c:v>
                </c:pt>
                <c:pt idx="15">
                  <c:v>4.7763057468013383E-2</c:v>
                </c:pt>
                <c:pt idx="16">
                  <c:v>4.7178467216996554E-2</c:v>
                </c:pt>
                <c:pt idx="17">
                  <c:v>4.7769414468094365E-2</c:v>
                </c:pt>
                <c:pt idx="18">
                  <c:v>5.0170714959571205E-2</c:v>
                </c:pt>
                <c:pt idx="19">
                  <c:v>5.1539972381310861E-2</c:v>
                </c:pt>
                <c:pt idx="20">
                  <c:v>4.9263378794886632E-2</c:v>
                </c:pt>
                <c:pt idx="21">
                  <c:v>4.806884645364045E-2</c:v>
                </c:pt>
                <c:pt idx="22">
                  <c:v>4.7632335142943412E-2</c:v>
                </c:pt>
                <c:pt idx="23">
                  <c:v>5.2018582071602919E-2</c:v>
                </c:pt>
                <c:pt idx="24">
                  <c:v>5.1118039830349765E-2</c:v>
                </c:pt>
                <c:pt idx="25">
                  <c:v>4.9463297967563824E-2</c:v>
                </c:pt>
                <c:pt idx="26">
                  <c:v>4.4722455601077044E-2</c:v>
                </c:pt>
                <c:pt idx="27">
                  <c:v>4.4468241958064238E-2</c:v>
                </c:pt>
                <c:pt idx="28">
                  <c:v>4.3914900833294919E-2</c:v>
                </c:pt>
                <c:pt idx="29">
                  <c:v>4.4887381444461395E-2</c:v>
                </c:pt>
                <c:pt idx="30">
                  <c:v>4.8160308677098064E-2</c:v>
                </c:pt>
                <c:pt idx="31">
                  <c:v>4.9062420685139434E-2</c:v>
                </c:pt>
                <c:pt idx="32">
                  <c:v>4.6777753498252694E-2</c:v>
                </c:pt>
                <c:pt idx="33">
                  <c:v>4.4907268496873105E-2</c:v>
                </c:pt>
                <c:pt idx="34">
                  <c:v>4.4326428732618155E-2</c:v>
                </c:pt>
                <c:pt idx="35">
                  <c:v>4.8320112844109489E-2</c:v>
                </c:pt>
                <c:pt idx="36">
                  <c:v>4.8630848347236154E-2</c:v>
                </c:pt>
                <c:pt idx="37">
                  <c:v>4.7433198807413798E-2</c:v>
                </c:pt>
                <c:pt idx="38">
                  <c:v>4.8688905386819095E-2</c:v>
                </c:pt>
                <c:pt idx="39">
                  <c:v>4.7868407317115183E-2</c:v>
                </c:pt>
                <c:pt idx="40">
                  <c:v>4.6585914171397409E-2</c:v>
                </c:pt>
                <c:pt idx="41">
                  <c:v>4.6993602786751007E-2</c:v>
                </c:pt>
                <c:pt idx="42">
                  <c:v>4.9001816291717772E-2</c:v>
                </c:pt>
                <c:pt idx="43">
                  <c:v>5.10893224297247E-2</c:v>
                </c:pt>
                <c:pt idx="44">
                  <c:v>4.7993472354171833E-2</c:v>
                </c:pt>
                <c:pt idx="45">
                  <c:v>4.6151902977120816E-2</c:v>
                </c:pt>
                <c:pt idx="46">
                  <c:v>4.52827718045304E-2</c:v>
                </c:pt>
                <c:pt idx="47">
                  <c:v>4.8681692194882983E-2</c:v>
                </c:pt>
                <c:pt idx="48">
                  <c:v>4.9175134205231216E-2</c:v>
                </c:pt>
                <c:pt idx="49">
                  <c:v>4.8464542328347987E-2</c:v>
                </c:pt>
                <c:pt idx="50">
                  <c:v>5.9082571187902971E-2</c:v>
                </c:pt>
                <c:pt idx="51">
                  <c:v>6.6763551392728104E-2</c:v>
                </c:pt>
                <c:pt idx="52">
                  <c:v>6.7628048114235242E-2</c:v>
                </c:pt>
                <c:pt idx="53">
                  <c:v>6.4862147038104626E-2</c:v>
                </c:pt>
                <c:pt idx="54">
                  <c:v>6.2948540698763725E-2</c:v>
                </c:pt>
                <c:pt idx="55">
                  <c:v>6.1882240714507271E-2</c:v>
                </c:pt>
                <c:pt idx="56">
                  <c:v>5.7393892428465987E-2</c:v>
                </c:pt>
                <c:pt idx="57">
                  <c:v>5.5859153386321227E-2</c:v>
                </c:pt>
                <c:pt idx="58">
                  <c:v>5.6348395859571486E-2</c:v>
                </c:pt>
                <c:pt idx="59">
                  <c:v>5.9546683871003016E-2</c:v>
                </c:pt>
                <c:pt idx="60">
                  <c:v>5.8965478980107539E-2</c:v>
                </c:pt>
                <c:pt idx="61">
                  <c:v>5.685952526854289E-2</c:v>
                </c:pt>
                <c:pt idx="62">
                  <c:v>4.9443687285051038E-2</c:v>
                </c:pt>
                <c:pt idx="63">
                  <c:v>4.7431633450107251E-2</c:v>
                </c:pt>
                <c:pt idx="64">
                  <c:v>4.5879899448392616E-2</c:v>
                </c:pt>
                <c:pt idx="65">
                  <c:v>4.4814962251408602E-2</c:v>
                </c:pt>
                <c:pt idx="66">
                  <c:v>4.5621714240652006E-2</c:v>
                </c:pt>
                <c:pt idx="67">
                  <c:v>4.6042777204075576E-2</c:v>
                </c:pt>
                <c:pt idx="68">
                  <c:v>4.2235019983249217E-2</c:v>
                </c:pt>
                <c:pt idx="69">
                  <c:v>4.0227720823790718E-2</c:v>
                </c:pt>
                <c:pt idx="70">
                  <c:v>3.9408485664441169E-2</c:v>
                </c:pt>
                <c:pt idx="71">
                  <c:v>4.2397237802644885E-2</c:v>
                </c:pt>
                <c:pt idx="72">
                  <c:v>4.1284921313868045E-2</c:v>
                </c:pt>
                <c:pt idx="73">
                  <c:v>3.9536790586858613E-2</c:v>
                </c:pt>
                <c:pt idx="74">
                  <c:v>3.628008265140039E-2</c:v>
                </c:pt>
                <c:pt idx="75">
                  <c:v>3.5204189137404113E-2</c:v>
                </c:pt>
                <c:pt idx="76">
                  <c:v>3.4016178286704328E-2</c:v>
                </c:pt>
                <c:pt idx="77">
                  <c:v>3.494950426945502E-2</c:v>
                </c:pt>
                <c:pt idx="78">
                  <c:v>3.6711333693643565E-2</c:v>
                </c:pt>
                <c:pt idx="79">
                  <c:v>3.8734338177274286E-2</c:v>
                </c:pt>
                <c:pt idx="80">
                  <c:v>3.5810277025370429E-2</c:v>
                </c:pt>
                <c:pt idx="81">
                  <c:v>3.4952750782377924E-2</c:v>
                </c:pt>
                <c:pt idx="82">
                  <c:v>3.4408715035490152E-2</c:v>
                </c:pt>
                <c:pt idx="83">
                  <c:v>3.7481930461236324E-2</c:v>
                </c:pt>
                <c:pt idx="84">
                  <c:v>3.7405002309469776E-2</c:v>
                </c:pt>
                <c:pt idx="85">
                  <c:v>3.6728803949101649E-2</c:v>
                </c:pt>
                <c:pt idx="86">
                  <c:v>3.5907776545506857E-2</c:v>
                </c:pt>
                <c:pt idx="87">
                  <c:v>3.6503626739659102E-2</c:v>
                </c:pt>
                <c:pt idx="88">
                  <c:v>3.7889281313204813E-2</c:v>
                </c:pt>
                <c:pt idx="89">
                  <c:v>3.8853291499121326E-2</c:v>
                </c:pt>
                <c:pt idx="90">
                  <c:v>4.1619953782022871E-2</c:v>
                </c:pt>
                <c:pt idx="91">
                  <c:v>4.3032800828911352E-2</c:v>
                </c:pt>
                <c:pt idx="92">
                  <c:v>4.0438315111696641E-2</c:v>
                </c:pt>
                <c:pt idx="93">
                  <c:v>3.9223571865348208E-2</c:v>
                </c:pt>
                <c:pt idx="94">
                  <c:v>3.9007248223446089E-2</c:v>
                </c:pt>
                <c:pt idx="95">
                  <c:v>4.2983939552523241E-2</c:v>
                </c:pt>
                <c:pt idx="96">
                  <c:v>4.3833396738766441E-2</c:v>
                </c:pt>
                <c:pt idx="97">
                  <c:v>4.3289669972628064E-2</c:v>
                </c:pt>
                <c:pt idx="98">
                  <c:v>4.1818863988803343E-2</c:v>
                </c:pt>
                <c:pt idx="99">
                  <c:v>4.1168831859870171E-2</c:v>
                </c:pt>
                <c:pt idx="100">
                  <c:v>4.14884918877024E-2</c:v>
                </c:pt>
                <c:pt idx="101">
                  <c:v>4.2435951880041373E-2</c:v>
                </c:pt>
                <c:pt idx="102">
                  <c:v>4.4695586478615545E-2</c:v>
                </c:pt>
                <c:pt idx="103">
                  <c:v>4.6946167078845309E-2</c:v>
                </c:pt>
                <c:pt idx="104">
                  <c:v>4.5128393456097905E-2</c:v>
                </c:pt>
                <c:pt idx="105">
                  <c:v>4.5603190082716225E-2</c:v>
                </c:pt>
                <c:pt idx="106">
                  <c:v>4.55677445451355E-2</c:v>
                </c:pt>
                <c:pt idx="107">
                  <c:v>4.9173236932259959E-2</c:v>
                </c:pt>
                <c:pt idx="108">
                  <c:v>4.9888870369554146E-2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01-4D6E-BBBD-C1ADF0D61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993743"/>
        <c:axId val="1"/>
      </c:lineChart>
      <c:catAx>
        <c:axId val="59799374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97993743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53.844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0.44586212019909366</c:v>
                </c:pt>
                <c:pt idx="1">
                  <c:v>0.15054602184087362</c:v>
                </c:pt>
                <c:pt idx="2">
                  <c:v>5.1593492311121016E-2</c:v>
                </c:pt>
                <c:pt idx="3">
                  <c:v>0.10205408216328653</c:v>
                </c:pt>
                <c:pt idx="4">
                  <c:v>6.7045538964415716E-2</c:v>
                </c:pt>
                <c:pt idx="5">
                  <c:v>0.17935145977267661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79.169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0.50019578370321716</c:v>
                </c:pt>
                <c:pt idx="1">
                  <c:v>0.21485682527251829</c:v>
                </c:pt>
                <c:pt idx="2">
                  <c:v>3.9573570463186346E-2</c:v>
                </c:pt>
                <c:pt idx="3">
                  <c:v>8.3378595157195368E-2</c:v>
                </c:pt>
                <c:pt idx="4">
                  <c:v>5.8330912352056993E-2</c:v>
                </c:pt>
                <c:pt idx="5">
                  <c:v>0.10115070292665058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25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0.33216246821219658</c:v>
                </c:pt>
                <c:pt idx="1">
                  <c:v>0.1264278281577251</c:v>
                </c:pt>
                <c:pt idx="2">
                  <c:v>8.6535182857072263E-2</c:v>
                </c:pt>
                <c:pt idx="3">
                  <c:v>9.6504710237842226E-2</c:v>
                </c:pt>
                <c:pt idx="4">
                  <c:v>7.2876029720181285E-2</c:v>
                </c:pt>
                <c:pt idx="5">
                  <c:v>4.9888870369554146E-2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0.12653660355599999</c:v>
                </c:pt>
                <c:pt idx="1">
                  <c:v>0.12653660355599999</c:v>
                </c:pt>
                <c:pt idx="2">
                  <c:v>0.12653660355599999</c:v>
                </c:pt>
                <c:pt idx="3">
                  <c:v>0.12653660355599999</c:v>
                </c:pt>
                <c:pt idx="4">
                  <c:v>0.12653660355599999</c:v>
                </c:pt>
                <c:pt idx="5">
                  <c:v>0.12653660355599999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684068</xdr:colOff>
      <xdr:row>118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AA83898-2C87-480C-8846-AA81A8AF5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03_Controlling%20&amp;%20Statistik\04_Statistik\1_Monatsberichte\25+_Arbeitslosenquoten\39-41_ALQ%20nach%20Ausbildung\Zeitreihe_ALQ_Ausbildung_Jahr_Monat+Grafik.xls" TargetMode="External"/><Relationship Id="rId1" Type="http://schemas.openxmlformats.org/officeDocument/2006/relationships/externalLinkPath" Target="/03_Controlling%20&amp;%20Statistik/04_Statistik/1_Monatsberichte/25+_Arbeitslosenquoten/39-41_ALQ%20nach%20Ausbildung/Zeitreihe_ALQ_Ausbildung_Jahr_Monat+Graf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nos_Office_Connection_Cache"/>
      <sheetName val="Zeitreihe_Jahr"/>
      <sheetName val="Grafik_Jahr"/>
      <sheetName val="Zeitreihe_Monat"/>
      <sheetName val="Grafik_Monat"/>
    </sheetNames>
    <sheetDataSet>
      <sheetData sheetId="0"/>
      <sheetData sheetId="1"/>
      <sheetData sheetId="2"/>
      <sheetData sheetId="3">
        <row r="5">
          <cell r="B5" t="str">
            <v>höchstens PS</v>
          </cell>
          <cell r="C5" t="str">
            <v>Lehre</v>
          </cell>
          <cell r="D5" t="str">
            <v>BMS</v>
          </cell>
          <cell r="E5" t="str">
            <v>AHS</v>
          </cell>
          <cell r="F5" t="str">
            <v>BHS</v>
          </cell>
          <cell r="G5" t="str">
            <v>Akad.Ausbild.</v>
          </cell>
        </row>
        <row r="30">
          <cell r="A30">
            <v>42370</v>
          </cell>
          <cell r="B30">
            <v>0.41903862844793549</v>
          </cell>
          <cell r="C30">
            <v>0.15085053145581478</v>
          </cell>
          <cell r="D30">
            <v>6.6688438371777847E-2</v>
          </cell>
          <cell r="E30">
            <v>8.5893092645275546E-2</v>
          </cell>
          <cell r="F30">
            <v>7.7124351405430724E-2</v>
          </cell>
          <cell r="G30">
            <v>5.0212662711735356E-2</v>
          </cell>
        </row>
        <row r="31">
          <cell r="A31">
            <v>42401</v>
          </cell>
          <cell r="B31">
            <v>0.4061573016263022</v>
          </cell>
          <cell r="C31">
            <v>0.14921556199874408</v>
          </cell>
          <cell r="D31">
            <v>6.6146606251920551E-2</v>
          </cell>
          <cell r="E31">
            <v>8.3783213986903873E-2</v>
          </cell>
          <cell r="F31">
            <v>7.5437098354897897E-2</v>
          </cell>
          <cell r="G31">
            <v>4.9238829213114857E-2</v>
          </cell>
        </row>
        <row r="32">
          <cell r="A32">
            <v>42430</v>
          </cell>
          <cell r="B32">
            <v>0.38494359546326246</v>
          </cell>
          <cell r="C32">
            <v>0.14452668375589695</v>
          </cell>
          <cell r="D32">
            <v>5.7916620144497104E-2</v>
          </cell>
          <cell r="E32">
            <v>9.0473065513976242E-2</v>
          </cell>
          <cell r="F32">
            <v>6.8936467885770528E-2</v>
          </cell>
          <cell r="G32">
            <v>4.7797501707828503E-2</v>
          </cell>
        </row>
        <row r="33">
          <cell r="A33">
            <v>42461</v>
          </cell>
          <cell r="B33">
            <v>0.3687219435733004</v>
          </cell>
          <cell r="C33">
            <v>0.13665642821606422</v>
          </cell>
          <cell r="D33">
            <v>5.5185071628627423E-2</v>
          </cell>
          <cell r="E33">
            <v>8.9455873896269494E-2</v>
          </cell>
          <cell r="F33">
            <v>6.7923178898772738E-2</v>
          </cell>
          <cell r="G33">
            <v>4.6984646278416184E-2</v>
          </cell>
        </row>
        <row r="34">
          <cell r="A34">
            <v>42491</v>
          </cell>
          <cell r="B34">
            <v>0.36488861159693653</v>
          </cell>
          <cell r="C34">
            <v>0.1334683464179435</v>
          </cell>
          <cell r="D34">
            <v>5.5052958155535944E-2</v>
          </cell>
          <cell r="E34">
            <v>8.9171363099548262E-2</v>
          </cell>
          <cell r="F34">
            <v>6.712358826116481E-2</v>
          </cell>
          <cell r="G34">
            <v>4.7367930396054157E-2</v>
          </cell>
        </row>
        <row r="35">
          <cell r="A35">
            <v>42522</v>
          </cell>
          <cell r="B35">
            <v>0.35911897118507569</v>
          </cell>
          <cell r="C35">
            <v>0.13093780504883984</v>
          </cell>
          <cell r="D35">
            <v>5.511004207268376E-2</v>
          </cell>
          <cell r="E35">
            <v>9.1838249512820963E-2</v>
          </cell>
          <cell r="F35">
            <v>6.7238193934270135E-2</v>
          </cell>
          <cell r="G35">
            <v>4.8705728249159544E-2</v>
          </cell>
        </row>
        <row r="36">
          <cell r="A36">
            <v>42552</v>
          </cell>
          <cell r="B36">
            <v>0.34857509212852117</v>
          </cell>
          <cell r="C36">
            <v>0.12988266719012717</v>
          </cell>
          <cell r="D36">
            <v>5.5435397513449038E-2</v>
          </cell>
          <cell r="E36">
            <v>9.2137128702763471E-2</v>
          </cell>
          <cell r="F36">
            <v>6.907654066041434E-2</v>
          </cell>
          <cell r="G36">
            <v>5.1076590992385637E-2</v>
          </cell>
        </row>
        <row r="37">
          <cell r="A37">
            <v>42583</v>
          </cell>
          <cell r="B37">
            <v>0.35727973996789381</v>
          </cell>
          <cell r="C37">
            <v>0.13204548508519762</v>
          </cell>
          <cell r="D37">
            <v>5.6618927576962574E-2</v>
          </cell>
          <cell r="E37">
            <v>9.4925777713281978E-2</v>
          </cell>
          <cell r="F37">
            <v>7.1819985591966895E-2</v>
          </cell>
          <cell r="G37">
            <v>5.3172750597351388E-2</v>
          </cell>
        </row>
        <row r="38">
          <cell r="A38">
            <v>42614</v>
          </cell>
          <cell r="B38">
            <v>0.35550811474551991</v>
          </cell>
          <cell r="C38">
            <v>0.12856131180619751</v>
          </cell>
          <cell r="D38">
            <v>5.517389150053769E-2</v>
          </cell>
          <cell r="E38">
            <v>9.3069507821651618E-2</v>
          </cell>
          <cell r="F38">
            <v>6.8617958218243597E-2</v>
          </cell>
          <cell r="G38">
            <v>5.064489637907503E-2</v>
          </cell>
        </row>
        <row r="39">
          <cell r="A39">
            <v>42644</v>
          </cell>
          <cell r="B39">
            <v>0.35844259133586276</v>
          </cell>
          <cell r="C39">
            <v>0.13090772964477446</v>
          </cell>
          <cell r="D39">
            <v>5.5301064116218275E-2</v>
          </cell>
          <cell r="E39">
            <v>9.293040156122398E-2</v>
          </cell>
          <cell r="F39">
            <v>6.7997567713637574E-2</v>
          </cell>
          <cell r="G39">
            <v>5.0363524934297542E-2</v>
          </cell>
        </row>
        <row r="40">
          <cell r="A40">
            <v>42675</v>
          </cell>
          <cell r="B40">
            <v>0.36319461192292279</v>
          </cell>
          <cell r="C40">
            <v>0.13255575113843604</v>
          </cell>
          <cell r="D40">
            <v>5.4744408281256755E-2</v>
          </cell>
          <cell r="E40">
            <v>9.3023010124859987E-2</v>
          </cell>
          <cell r="F40">
            <v>6.7911998754834474E-2</v>
          </cell>
          <cell r="G40">
            <v>4.972898083343634E-2</v>
          </cell>
        </row>
        <row r="41">
          <cell r="A41">
            <v>42705</v>
          </cell>
          <cell r="B41">
            <v>0.40329053777185603</v>
          </cell>
          <cell r="C41">
            <v>0.1517796620263652</v>
          </cell>
          <cell r="D41">
            <v>6.1894455692555382E-2</v>
          </cell>
          <cell r="E41">
            <v>0.10345033708519544</v>
          </cell>
          <cell r="F41">
            <v>7.5900192982903458E-2</v>
          </cell>
          <cell r="G41">
            <v>5.4553525338996774E-2</v>
          </cell>
        </row>
        <row r="42">
          <cell r="A42">
            <v>42736</v>
          </cell>
          <cell r="B42">
            <v>0.39746646502529509</v>
          </cell>
          <cell r="C42">
            <v>0.15173164268959757</v>
          </cell>
          <cell r="D42">
            <v>6.162337984408487E-2</v>
          </cell>
          <cell r="E42">
            <v>0.10291267733562448</v>
          </cell>
          <cell r="F42">
            <v>7.4899812338381944E-2</v>
          </cell>
          <cell r="G42">
            <v>5.4094893072493211E-2</v>
          </cell>
        </row>
        <row r="43">
          <cell r="A43">
            <v>42767</v>
          </cell>
          <cell r="B43">
            <v>0.39140542105851361</v>
          </cell>
          <cell r="C43">
            <v>0.14577594243721248</v>
          </cell>
          <cell r="D43">
            <v>6.4781868040567667E-2</v>
          </cell>
          <cell r="E43">
            <v>9.1596646783877703E-2</v>
          </cell>
          <cell r="F43">
            <v>7.8343562281275592E-2</v>
          </cell>
          <cell r="G43">
            <v>5.2580256924486195E-2</v>
          </cell>
        </row>
        <row r="44">
          <cell r="A44">
            <v>42795</v>
          </cell>
          <cell r="B44">
            <v>0.36746892422035227</v>
          </cell>
          <cell r="C44">
            <v>0.13839376319721311</v>
          </cell>
          <cell r="D44">
            <v>5.568065357518602E-2</v>
          </cell>
          <cell r="E44">
            <v>9.5977284269514629E-2</v>
          </cell>
          <cell r="F44">
            <v>7.0128467753876045E-2</v>
          </cell>
          <cell r="G44">
            <v>5.0373686273323483E-2</v>
          </cell>
        </row>
        <row r="45">
          <cell r="A45">
            <v>42826</v>
          </cell>
          <cell r="B45">
            <v>0.35718573337893633</v>
          </cell>
          <cell r="C45">
            <v>0.1337289513987065</v>
          </cell>
          <cell r="D45">
            <v>6.349496914106062E-2</v>
          </cell>
          <cell r="E45">
            <v>8.5650353107575419E-2</v>
          </cell>
          <cell r="F45">
            <v>6.3908830148552087E-2</v>
          </cell>
          <cell r="G45">
            <v>4.7763057468013383E-2</v>
          </cell>
        </row>
        <row r="46">
          <cell r="A46">
            <v>42856</v>
          </cell>
          <cell r="B46">
            <v>0.34842822219790992</v>
          </cell>
          <cell r="C46">
            <v>0.13060188243719825</v>
          </cell>
          <cell r="D46">
            <v>6.2808299665478781E-2</v>
          </cell>
          <cell r="E46">
            <v>8.3527816180806874E-2</v>
          </cell>
          <cell r="F46">
            <v>6.2969092691169626E-2</v>
          </cell>
          <cell r="G46">
            <v>4.7178467216996554E-2</v>
          </cell>
        </row>
        <row r="47">
          <cell r="A47">
            <v>42887</v>
          </cell>
          <cell r="B47">
            <v>0.3449189584129716</v>
          </cell>
          <cell r="C47">
            <v>0.12879428417064373</v>
          </cell>
          <cell r="D47">
            <v>6.3421414144082811E-2</v>
          </cell>
          <cell r="E47">
            <v>8.3634139209181363E-2</v>
          </cell>
          <cell r="F47">
            <v>6.3829372333023299E-2</v>
          </cell>
          <cell r="G47">
            <v>4.7769414468094365E-2</v>
          </cell>
        </row>
        <row r="48">
          <cell r="A48">
            <v>42917</v>
          </cell>
          <cell r="B48">
            <v>0.33570347891827718</v>
          </cell>
          <cell r="C48">
            <v>0.12832375796773962</v>
          </cell>
          <cell r="D48">
            <v>6.5245209658835013E-2</v>
          </cell>
          <cell r="E48">
            <v>8.6064809506604459E-2</v>
          </cell>
          <cell r="F48">
            <v>6.5764420511293914E-2</v>
          </cell>
          <cell r="G48">
            <v>5.0170714959571205E-2</v>
          </cell>
        </row>
        <row r="49">
          <cell r="A49">
            <v>42948</v>
          </cell>
          <cell r="B49">
            <v>0.33978922418984309</v>
          </cell>
          <cell r="C49">
            <v>0.1294341505729272</v>
          </cell>
          <cell r="D49">
            <v>6.6064024293217838E-2</v>
          </cell>
          <cell r="E49">
            <v>8.8137380148971822E-2</v>
          </cell>
          <cell r="F49">
            <v>6.6396760209928754E-2</v>
          </cell>
          <cell r="G49">
            <v>5.1539972381310861E-2</v>
          </cell>
        </row>
        <row r="50">
          <cell r="A50">
            <v>42979</v>
          </cell>
          <cell r="B50">
            <v>0.3381948362817066</v>
          </cell>
          <cell r="C50">
            <v>0.12484175439064531</v>
          </cell>
          <cell r="D50">
            <v>6.4104931099360746E-2</v>
          </cell>
          <cell r="E50">
            <v>8.709346373720335E-2</v>
          </cell>
          <cell r="F50">
            <v>6.406883144653347E-2</v>
          </cell>
          <cell r="G50">
            <v>4.9263378794886632E-2</v>
          </cell>
        </row>
        <row r="51">
          <cell r="A51">
            <v>43009</v>
          </cell>
          <cell r="B51">
            <v>0.33836403405601362</v>
          </cell>
          <cell r="C51">
            <v>0.12426977782603449</v>
          </cell>
          <cell r="D51">
            <v>6.3823781970682711E-2</v>
          </cell>
          <cell r="E51">
            <v>8.4988895603201789E-2</v>
          </cell>
          <cell r="F51">
            <v>6.2446857428922337E-2</v>
          </cell>
          <cell r="G51">
            <v>4.806884645364045E-2</v>
          </cell>
        </row>
        <row r="52">
          <cell r="A52">
            <v>43040</v>
          </cell>
          <cell r="B52">
            <v>0.34047086532076881</v>
          </cell>
          <cell r="C52">
            <v>0.12599442469490058</v>
          </cell>
          <cell r="D52">
            <v>6.4120466086207445E-2</v>
          </cell>
          <cell r="E52">
            <v>8.5333479286917036E-2</v>
          </cell>
          <cell r="F52">
            <v>6.2874112403149801E-2</v>
          </cell>
          <cell r="G52">
            <v>4.7632335142943412E-2</v>
          </cell>
        </row>
        <row r="53">
          <cell r="A53">
            <v>43070</v>
          </cell>
          <cell r="B53">
            <v>0.38285183508100107</v>
          </cell>
          <cell r="C53">
            <v>0.14472910225854335</v>
          </cell>
          <cell r="D53">
            <v>7.2783284242377302E-2</v>
          </cell>
          <cell r="E53">
            <v>9.4895855001696686E-2</v>
          </cell>
          <cell r="F53">
            <v>6.9340017904115397E-2</v>
          </cell>
          <cell r="G53">
            <v>5.2018582071602919E-2</v>
          </cell>
        </row>
        <row r="54">
          <cell r="A54">
            <v>43101</v>
          </cell>
          <cell r="B54">
            <v>0.37023805408115329</v>
          </cell>
          <cell r="C54">
            <v>0.14230986036541493</v>
          </cell>
          <cell r="D54">
            <v>7.0504885933541636E-2</v>
          </cell>
          <cell r="E54">
            <v>9.227848750175123E-2</v>
          </cell>
          <cell r="F54">
            <v>6.816637590456083E-2</v>
          </cell>
          <cell r="G54">
            <v>5.1118039830349765E-2</v>
          </cell>
        </row>
        <row r="55">
          <cell r="A55">
            <v>43132</v>
          </cell>
          <cell r="B55">
            <v>0.36364921954979351</v>
          </cell>
          <cell r="C55">
            <v>0.13957099006243281</v>
          </cell>
          <cell r="D55">
            <v>6.9057983659680758E-2</v>
          </cell>
          <cell r="E55">
            <v>9.0586615569021617E-2</v>
          </cell>
          <cell r="F55">
            <v>6.6403365023818203E-2</v>
          </cell>
          <cell r="G55">
            <v>4.9463297967563824E-2</v>
          </cell>
        </row>
        <row r="56">
          <cell r="A56">
            <v>43160</v>
          </cell>
          <cell r="B56">
            <v>0.3512971719798394</v>
          </cell>
          <cell r="C56">
            <v>0.13431604966343966</v>
          </cell>
          <cell r="D56">
            <v>7.1806671038392625E-2</v>
          </cell>
          <cell r="E56">
            <v>8.1485810395883138E-2</v>
          </cell>
          <cell r="F56">
            <v>7.1404255108865389E-2</v>
          </cell>
          <cell r="G56">
            <v>4.4722455601077044E-2</v>
          </cell>
        </row>
        <row r="57">
          <cell r="A57">
            <v>43191</v>
          </cell>
          <cell r="B57">
            <v>0.33520023522661357</v>
          </cell>
          <cell r="C57">
            <v>0.12661962592453604</v>
          </cell>
          <cell r="D57">
            <v>6.8841479761814359E-2</v>
          </cell>
          <cell r="E57">
            <v>7.9341478989624917E-2</v>
          </cell>
          <cell r="F57">
            <v>6.9150811057249892E-2</v>
          </cell>
          <cell r="G57">
            <v>4.4468241958064238E-2</v>
          </cell>
        </row>
        <row r="58">
          <cell r="A58">
            <v>43221</v>
          </cell>
          <cell r="B58">
            <v>0.33016385965048312</v>
          </cell>
          <cell r="C58">
            <v>0.12257858988733956</v>
          </cell>
          <cell r="D58">
            <v>6.7772689570599287E-2</v>
          </cell>
          <cell r="E58">
            <v>7.762237935808794E-2</v>
          </cell>
          <cell r="F58">
            <v>6.7634785099563305E-2</v>
          </cell>
          <cell r="G58">
            <v>4.3914900833294919E-2</v>
          </cell>
        </row>
        <row r="59">
          <cell r="A59">
            <v>43252</v>
          </cell>
          <cell r="B59">
            <v>0.33065398445471217</v>
          </cell>
          <cell r="C59">
            <v>0.12003975003914592</v>
          </cell>
          <cell r="D59">
            <v>6.809162356909014E-2</v>
          </cell>
          <cell r="E59">
            <v>7.8807303396921033E-2</v>
          </cell>
          <cell r="F59">
            <v>6.7936848517680906E-2</v>
          </cell>
          <cell r="G59">
            <v>4.4887381444461395E-2</v>
          </cell>
        </row>
        <row r="60">
          <cell r="A60">
            <v>43282</v>
          </cell>
          <cell r="B60">
            <v>0.32674268066789613</v>
          </cell>
          <cell r="C60">
            <v>0.12076551924607182</v>
          </cell>
          <cell r="D60">
            <v>6.9445713327337164E-2</v>
          </cell>
          <cell r="E60">
            <v>8.1711695279635371E-2</v>
          </cell>
          <cell r="F60">
            <v>7.0281345861175931E-2</v>
          </cell>
          <cell r="G60">
            <v>4.8160308677098064E-2</v>
          </cell>
        </row>
        <row r="61">
          <cell r="A61">
            <v>43313</v>
          </cell>
          <cell r="B61">
            <v>0.33083331557877427</v>
          </cell>
          <cell r="C61">
            <v>0.12177323601296094</v>
          </cell>
          <cell r="D61">
            <v>7.1454129583744946E-2</v>
          </cell>
          <cell r="E61">
            <v>8.3321429055972257E-2</v>
          </cell>
          <cell r="F61">
            <v>7.2196665606910723E-2</v>
          </cell>
          <cell r="G61">
            <v>4.9062420685139434E-2</v>
          </cell>
        </row>
        <row r="62">
          <cell r="A62">
            <v>43344</v>
          </cell>
          <cell r="B62">
            <v>0.33008225742649272</v>
          </cell>
          <cell r="C62">
            <v>0.11676579030507489</v>
          </cell>
          <cell r="D62">
            <v>6.908059241303674E-2</v>
          </cell>
          <cell r="E62">
            <v>8.0036589114659981E-2</v>
          </cell>
          <cell r="F62">
            <v>6.8609587070441749E-2</v>
          </cell>
          <cell r="G62">
            <v>4.6777753498252694E-2</v>
          </cell>
        </row>
        <row r="63">
          <cell r="A63">
            <v>43374</v>
          </cell>
          <cell r="B63">
            <v>0.33164048949974645</v>
          </cell>
          <cell r="C63">
            <v>0.11660788808739954</v>
          </cell>
          <cell r="D63">
            <v>6.8007225893059714E-2</v>
          </cell>
          <cell r="E63">
            <v>7.8549581170839392E-2</v>
          </cell>
          <cell r="F63">
            <v>6.6471853511253509E-2</v>
          </cell>
          <cell r="G63">
            <v>4.4907268496873105E-2</v>
          </cell>
        </row>
        <row r="64">
          <cell r="A64">
            <v>43405</v>
          </cell>
          <cell r="B64">
            <v>0.36133534854211558</v>
          </cell>
          <cell r="C64">
            <v>0.13900146039754499</v>
          </cell>
          <cell r="D64">
            <v>7.3290512497735605E-2</v>
          </cell>
          <cell r="E64">
            <v>8.1474929198388737E-2</v>
          </cell>
          <cell r="F64">
            <v>7.2299540191619646E-2</v>
          </cell>
          <cell r="G64">
            <v>4.4326428732618155E-2</v>
          </cell>
        </row>
        <row r="65">
          <cell r="A65">
            <v>43435</v>
          </cell>
          <cell r="B65">
            <v>0.37783318043705011</v>
          </cell>
          <cell r="C65">
            <v>0.13710765083972823</v>
          </cell>
          <cell r="D65">
            <v>7.8934395746474539E-2</v>
          </cell>
          <cell r="E65">
            <v>8.7316525942174886E-2</v>
          </cell>
          <cell r="F65">
            <v>7.356823849642749E-2</v>
          </cell>
          <cell r="G65">
            <v>4.8320112844109489E-2</v>
          </cell>
        </row>
        <row r="66">
          <cell r="A66">
            <v>43466</v>
          </cell>
          <cell r="B66">
            <v>0.37147926378578527</v>
          </cell>
          <cell r="C66">
            <v>0.13571188141168955</v>
          </cell>
          <cell r="D66">
            <v>7.8016842732911568E-2</v>
          </cell>
          <cell r="E66">
            <v>8.7996186247026584E-2</v>
          </cell>
          <cell r="F66">
            <v>7.4011641492470484E-2</v>
          </cell>
          <cell r="G66">
            <v>4.8630848347236154E-2</v>
          </cell>
        </row>
        <row r="67">
          <cell r="A67">
            <v>43497</v>
          </cell>
          <cell r="B67">
            <v>0.36137470142158895</v>
          </cell>
          <cell r="C67">
            <v>0.13062858185961809</v>
          </cell>
          <cell r="D67">
            <v>7.4598992589226518E-2</v>
          </cell>
          <cell r="E67">
            <v>8.6294055234949443E-2</v>
          </cell>
          <cell r="F67">
            <v>7.1793184061728063E-2</v>
          </cell>
          <cell r="G67">
            <v>4.7433198807413798E-2</v>
          </cell>
        </row>
        <row r="68">
          <cell r="A68">
            <v>43525</v>
          </cell>
          <cell r="B68">
            <v>0.32335077664202649</v>
          </cell>
          <cell r="C68">
            <v>0.11575812420165565</v>
          </cell>
          <cell r="D68">
            <v>6.7162788472436605E-2</v>
          </cell>
          <cell r="E68">
            <v>8.7071200280828182E-2</v>
          </cell>
          <cell r="F68">
            <v>7.1975748165409456E-2</v>
          </cell>
          <cell r="G68">
            <v>4.8688905386819095E-2</v>
          </cell>
        </row>
        <row r="69">
          <cell r="A69">
            <v>43556</v>
          </cell>
          <cell r="B69">
            <v>0.31295397917782636</v>
          </cell>
          <cell r="C69">
            <v>0.10981053996655056</v>
          </cell>
          <cell r="D69">
            <v>6.4192796190932863E-2</v>
          </cell>
          <cell r="E69">
            <v>8.4399600750658541E-2</v>
          </cell>
          <cell r="F69">
            <v>6.9802863929990813E-2</v>
          </cell>
          <cell r="G69">
            <v>4.7868407317115183E-2</v>
          </cell>
        </row>
        <row r="70">
          <cell r="A70">
            <v>43586</v>
          </cell>
          <cell r="B70">
            <v>0.30254188257732645</v>
          </cell>
          <cell r="C70">
            <v>0.10603758102863256</v>
          </cell>
          <cell r="D70">
            <v>6.2023607005783292E-2</v>
          </cell>
          <cell r="E70">
            <v>8.0433562218055837E-2</v>
          </cell>
          <cell r="F70">
            <v>6.7467471272149263E-2</v>
          </cell>
          <cell r="G70">
            <v>4.6585914171397409E-2</v>
          </cell>
        </row>
        <row r="71">
          <cell r="A71">
            <v>43617</v>
          </cell>
          <cell r="B71">
            <v>0.29981883223484534</v>
          </cell>
          <cell r="C71">
            <v>0.10470400333227262</v>
          </cell>
          <cell r="D71">
            <v>6.1674322296373194E-2</v>
          </cell>
          <cell r="E71">
            <v>8.1165374008323549E-2</v>
          </cell>
          <cell r="F71">
            <v>6.7746888347567549E-2</v>
          </cell>
          <cell r="G71">
            <v>4.6993602786751007E-2</v>
          </cell>
        </row>
        <row r="72">
          <cell r="A72">
            <v>43647</v>
          </cell>
          <cell r="B72">
            <v>0.29256541594537344</v>
          </cell>
          <cell r="C72">
            <v>0.10515252006470292</v>
          </cell>
          <cell r="D72">
            <v>6.2564042655105706E-2</v>
          </cell>
          <cell r="E72">
            <v>8.1194254848818953E-2</v>
          </cell>
          <cell r="F72">
            <v>6.9065763055211421E-2</v>
          </cell>
          <cell r="G72">
            <v>4.9001816291717772E-2</v>
          </cell>
        </row>
        <row r="73">
          <cell r="A73">
            <v>43678</v>
          </cell>
          <cell r="B73">
            <v>0.29927677911015121</v>
          </cell>
          <cell r="C73">
            <v>0.10660601451162614</v>
          </cell>
          <cell r="D73">
            <v>6.4393359652899121E-2</v>
          </cell>
          <cell r="E73">
            <v>8.2235595095591488E-2</v>
          </cell>
          <cell r="F73">
            <v>7.0548422008717429E-2</v>
          </cell>
          <cell r="G73">
            <v>5.10893224297247E-2</v>
          </cell>
        </row>
        <row r="74">
          <cell r="A74">
            <v>43709</v>
          </cell>
          <cell r="B74">
            <v>0.29497488744794625</v>
          </cell>
          <cell r="C74">
            <v>0.1034374365165778</v>
          </cell>
          <cell r="D74">
            <v>6.1542268790348027E-2</v>
          </cell>
          <cell r="E74">
            <v>7.8695181001924255E-2</v>
          </cell>
          <cell r="F74">
            <v>6.8018557840995142E-2</v>
          </cell>
          <cell r="G74">
            <v>4.7993472354171833E-2</v>
          </cell>
        </row>
        <row r="75">
          <cell r="A75">
            <v>43739</v>
          </cell>
          <cell r="B75">
            <v>0.29506123876274964</v>
          </cell>
          <cell r="C75">
            <v>0.10423982654316771</v>
          </cell>
          <cell r="D75">
            <v>6.0396251839386558E-2</v>
          </cell>
          <cell r="E75">
            <v>7.7925029921835226E-2</v>
          </cell>
          <cell r="F75">
            <v>6.6271846598771139E-2</v>
          </cell>
          <cell r="G75">
            <v>4.6151902977120816E-2</v>
          </cell>
        </row>
        <row r="76">
          <cell r="A76">
            <v>43770</v>
          </cell>
          <cell r="B76">
            <v>0.29701090517537482</v>
          </cell>
          <cell r="C76">
            <v>0.10539501624354884</v>
          </cell>
          <cell r="D76">
            <v>6.1284569189295902E-2</v>
          </cell>
          <cell r="E76">
            <v>7.8320262052961831E-2</v>
          </cell>
          <cell r="F76">
            <v>6.5659614471211644E-2</v>
          </cell>
          <cell r="G76">
            <v>4.52827718045304E-2</v>
          </cell>
        </row>
        <row r="77">
          <cell r="A77">
            <v>43800</v>
          </cell>
          <cell r="B77">
            <v>0.34066832967038085</v>
          </cell>
          <cell r="C77">
            <v>0.12307598120826758</v>
          </cell>
          <cell r="D77">
            <v>7.2413360892545631E-2</v>
          </cell>
          <cell r="E77">
            <v>8.676921830308662E-2</v>
          </cell>
          <cell r="F77">
            <v>7.3022211538559312E-2</v>
          </cell>
          <cell r="G77">
            <v>4.8681692194882983E-2</v>
          </cell>
        </row>
        <row r="78">
          <cell r="A78">
            <v>43831</v>
          </cell>
          <cell r="B78">
            <v>0.33182959647991922</v>
          </cell>
          <cell r="C78">
            <v>0.12134375388456678</v>
          </cell>
          <cell r="D78">
            <v>6.9941988146741838E-2</v>
          </cell>
          <cell r="E78">
            <v>8.6161840994465624E-2</v>
          </cell>
          <cell r="F78">
            <v>7.3168212714345038E-2</v>
          </cell>
          <cell r="G78">
            <v>4.9175134205231216E-2</v>
          </cell>
        </row>
        <row r="79">
          <cell r="A79">
            <v>43862</v>
          </cell>
          <cell r="B79">
            <v>0.32708129459826346</v>
          </cell>
          <cell r="C79">
            <v>0.11737482380207968</v>
          </cell>
          <cell r="D79">
            <v>6.820207145928539E-2</v>
          </cell>
          <cell r="E79">
            <v>8.6077742116859923E-2</v>
          </cell>
          <cell r="F79">
            <v>7.1795785527754771E-2</v>
          </cell>
          <cell r="G79">
            <v>4.8464542328347987E-2</v>
          </cell>
        </row>
        <row r="80">
          <cell r="A80">
            <v>43891</v>
          </cell>
          <cell r="B80">
            <v>0.42019525275435621</v>
          </cell>
          <cell r="C80">
            <v>0.16801358403015371</v>
          </cell>
          <cell r="D80">
            <v>8.9617373269526082E-2</v>
          </cell>
          <cell r="E80">
            <v>0.11767677518811731</v>
          </cell>
          <cell r="F80">
            <v>9.9545665214475498E-2</v>
          </cell>
          <cell r="G80">
            <v>5.9082571187902971E-2</v>
          </cell>
        </row>
        <row r="81">
          <cell r="A81">
            <v>43922</v>
          </cell>
          <cell r="B81">
            <v>0.43926909379860968</v>
          </cell>
          <cell r="C81">
            <v>0.17699401777695301</v>
          </cell>
          <cell r="D81">
            <v>9.6564617707144501E-2</v>
          </cell>
          <cell r="E81">
            <v>0.13117802592326128</v>
          </cell>
          <cell r="F81">
            <v>0.11153638577849558</v>
          </cell>
          <cell r="G81">
            <v>6.6763551392728104E-2</v>
          </cell>
        </row>
        <row r="82">
          <cell r="A82">
            <v>43952</v>
          </cell>
          <cell r="B82">
            <v>0.4265216033498031</v>
          </cell>
          <cell r="C82">
            <v>0.1663017633039216</v>
          </cell>
          <cell r="D82">
            <v>9.3028746435987256E-2</v>
          </cell>
          <cell r="E82">
            <v>0.12967994914919137</v>
          </cell>
          <cell r="F82">
            <v>0.10854207840000829</v>
          </cell>
          <cell r="G82">
            <v>6.7628048114235242E-2</v>
          </cell>
        </row>
        <row r="83">
          <cell r="A83">
            <v>43983</v>
          </cell>
          <cell r="B83">
            <v>0.4078272531218432</v>
          </cell>
          <cell r="C83">
            <v>0.15595374634100148</v>
          </cell>
          <cell r="D83">
            <v>8.7189364162034488E-2</v>
          </cell>
          <cell r="E83">
            <v>0.12204658149205221</v>
          </cell>
          <cell r="F83">
            <v>0.10150134035713919</v>
          </cell>
          <cell r="G83">
            <v>6.4862147038104626E-2</v>
          </cell>
        </row>
        <row r="84">
          <cell r="A84">
            <v>44013</v>
          </cell>
          <cell r="B84">
            <v>0.38772633925399452</v>
          </cell>
          <cell r="C84">
            <v>0.1483269004725794</v>
          </cell>
          <cell r="D84">
            <v>8.3236691972484442E-2</v>
          </cell>
          <cell r="E84">
            <v>0.11455266894682935</v>
          </cell>
          <cell r="F84">
            <v>9.6838869717600723E-2</v>
          </cell>
          <cell r="G84">
            <v>6.2948540698763725E-2</v>
          </cell>
        </row>
        <row r="85">
          <cell r="A85">
            <v>44044</v>
          </cell>
          <cell r="B85">
            <v>0.37789619395770963</v>
          </cell>
          <cell r="C85">
            <v>0.14590076881504926</v>
          </cell>
          <cell r="D85">
            <v>8.0093224697889764E-2</v>
          </cell>
          <cell r="E85">
            <v>0.1101060882151427</v>
          </cell>
          <cell r="F85">
            <v>9.4763226486747926E-2</v>
          </cell>
          <cell r="G85">
            <v>6.1882240714507271E-2</v>
          </cell>
        </row>
        <row r="86">
          <cell r="A86">
            <v>44075</v>
          </cell>
          <cell r="B86">
            <v>0.36038157693987499</v>
          </cell>
          <cell r="C86">
            <v>0.13823751656758015</v>
          </cell>
          <cell r="D86">
            <v>7.5570346467173852E-2</v>
          </cell>
          <cell r="E86">
            <v>0.10104501379836546</v>
          </cell>
          <cell r="F86">
            <v>8.829595120974891E-2</v>
          </cell>
          <cell r="G86">
            <v>5.7393892428465987E-2</v>
          </cell>
        </row>
        <row r="87">
          <cell r="A87">
            <v>44105</v>
          </cell>
          <cell r="B87">
            <v>0.35657412427133522</v>
          </cell>
          <cell r="C87">
            <v>0.13753995615967277</v>
          </cell>
          <cell r="D87">
            <v>7.5126470445299923E-2</v>
          </cell>
          <cell r="E87">
            <v>9.7959650038264789E-2</v>
          </cell>
          <cell r="F87">
            <v>8.6591745851911955E-2</v>
          </cell>
          <cell r="G87">
            <v>5.5859153386321227E-2</v>
          </cell>
        </row>
        <row r="88">
          <cell r="A88">
            <v>44136</v>
          </cell>
          <cell r="B88">
            <v>0.36987385110406856</v>
          </cell>
          <cell r="C88">
            <v>0.14427829239164586</v>
          </cell>
          <cell r="D88">
            <v>7.771361041720852E-2</v>
          </cell>
          <cell r="E88">
            <v>0.10193960004770504</v>
          </cell>
          <cell r="F88">
            <v>9.026119619537086E-2</v>
          </cell>
          <cell r="G88">
            <v>5.6348395859571486E-2</v>
          </cell>
        </row>
        <row r="89">
          <cell r="A89">
            <v>44166</v>
          </cell>
          <cell r="B89">
            <v>0.40078225966882403</v>
          </cell>
          <cell r="C89">
            <v>0.15974821390555224</v>
          </cell>
          <cell r="D89">
            <v>8.5874594367256307E-2</v>
          </cell>
          <cell r="E89">
            <v>0.10831976603004394</v>
          </cell>
          <cell r="F89">
            <v>9.7060343052296758E-2</v>
          </cell>
          <cell r="G89">
            <v>5.9546683871003016E-2</v>
          </cell>
        </row>
        <row r="90">
          <cell r="A90">
            <v>44197</v>
          </cell>
          <cell r="B90">
            <v>0.39568603439748085</v>
          </cell>
          <cell r="C90">
            <v>0.15808263821392612</v>
          </cell>
          <cell r="D90">
            <v>8.4923165521711558E-2</v>
          </cell>
          <cell r="E90">
            <v>0.10946652322806838</v>
          </cell>
          <cell r="F90">
            <v>9.7448198770649891E-2</v>
          </cell>
          <cell r="G90">
            <v>5.8965478980107539E-2</v>
          </cell>
        </row>
        <row r="91">
          <cell r="A91">
            <v>44228</v>
          </cell>
          <cell r="B91">
            <v>0.38467922920918651</v>
          </cell>
          <cell r="C91">
            <v>0.15148391347496667</v>
          </cell>
          <cell r="D91">
            <v>8.103630956714071E-2</v>
          </cell>
          <cell r="E91">
            <v>0.10552193047616205</v>
          </cell>
          <cell r="F91">
            <v>9.2976110869489287E-2</v>
          </cell>
          <cell r="G91">
            <v>5.685952526854289E-2</v>
          </cell>
        </row>
        <row r="92">
          <cell r="A92">
            <v>44256</v>
          </cell>
          <cell r="B92">
            <v>0.36195596445760786</v>
          </cell>
          <cell r="C92">
            <v>0.14085775947989182</v>
          </cell>
          <cell r="D92">
            <v>8.3068346302365911E-2</v>
          </cell>
          <cell r="E92">
            <v>0.10948123522222193</v>
          </cell>
          <cell r="F92">
            <v>8.9859264128267571E-2</v>
          </cell>
          <cell r="G92">
            <v>4.9443687285051038E-2</v>
          </cell>
        </row>
        <row r="93">
          <cell r="A93">
            <v>44287</v>
          </cell>
          <cell r="B93">
            <v>0.35320105068277913</v>
          </cell>
          <cell r="C93">
            <v>0.13563844021133359</v>
          </cell>
          <cell r="D93">
            <v>8.0693759999761971E-2</v>
          </cell>
          <cell r="E93">
            <v>0.1069977974048287</v>
          </cell>
          <cell r="F93">
            <v>8.5611564894601241E-2</v>
          </cell>
          <cell r="G93">
            <v>4.7431633450107251E-2</v>
          </cell>
        </row>
        <row r="94">
          <cell r="A94">
            <v>44317</v>
          </cell>
          <cell r="B94">
            <v>0.33655612852809519</v>
          </cell>
          <cell r="C94">
            <v>0.12737597091837977</v>
          </cell>
          <cell r="D94">
            <v>7.635484160662126E-2</v>
          </cell>
          <cell r="E94">
            <v>0.10137678457535235</v>
          </cell>
          <cell r="F94">
            <v>8.1396120675253175E-2</v>
          </cell>
          <cell r="G94">
            <v>4.5879899448392616E-2</v>
          </cell>
        </row>
        <row r="95">
          <cell r="A95">
            <v>44348</v>
          </cell>
          <cell r="B95">
            <v>0.32482820769694737</v>
          </cell>
          <cell r="C95">
            <v>0.12066268138848509</v>
          </cell>
          <cell r="D95">
            <v>7.3020442756028106E-2</v>
          </cell>
          <cell r="E95">
            <v>9.546596141058275E-2</v>
          </cell>
          <cell r="F95">
            <v>7.8219875041373427E-2</v>
          </cell>
          <cell r="G95">
            <v>4.4814962251408602E-2</v>
          </cell>
        </row>
        <row r="96">
          <cell r="A96">
            <v>44378</v>
          </cell>
          <cell r="B96">
            <v>0.31087542268394014</v>
          </cell>
          <cell r="C96">
            <v>0.11684792299458094</v>
          </cell>
          <cell r="D96">
            <v>7.0367703442629312E-2</v>
          </cell>
          <cell r="E96">
            <v>9.3534290761128194E-2</v>
          </cell>
          <cell r="F96">
            <v>7.8090100993127562E-2</v>
          </cell>
          <cell r="G96">
            <v>4.5621714240652006E-2</v>
          </cell>
        </row>
        <row r="97">
          <cell r="A97">
            <v>44409</v>
          </cell>
          <cell r="B97">
            <v>0.31403306114743096</v>
          </cell>
          <cell r="C97">
            <v>0.11801492213273682</v>
          </cell>
          <cell r="D97">
            <v>7.2350708651877191E-2</v>
          </cell>
          <cell r="E97">
            <v>9.340354244944242E-2</v>
          </cell>
          <cell r="F97">
            <v>7.8187690755002121E-2</v>
          </cell>
          <cell r="G97">
            <v>4.6042777204075576E-2</v>
          </cell>
        </row>
        <row r="98">
          <cell r="A98">
            <v>44440</v>
          </cell>
          <cell r="B98">
            <v>0.30681494764466544</v>
          </cell>
          <cell r="C98">
            <v>0.11152851433274533</v>
          </cell>
          <cell r="D98">
            <v>6.9346020919078225E-2</v>
          </cell>
          <cell r="E98">
            <v>8.7982477815599716E-2</v>
          </cell>
          <cell r="F98">
            <v>7.2447091472453193E-2</v>
          </cell>
          <cell r="G98">
            <v>4.2235019983249217E-2</v>
          </cell>
        </row>
        <row r="99">
          <cell r="A99">
            <v>44470</v>
          </cell>
          <cell r="B99">
            <v>0.29732608155939078</v>
          </cell>
          <cell r="C99">
            <v>0.10806885252686012</v>
          </cell>
          <cell r="D99">
            <v>6.6192786303737289E-2</v>
          </cell>
          <cell r="E99">
            <v>8.4216580529376125E-2</v>
          </cell>
          <cell r="F99">
            <v>6.8774644378991556E-2</v>
          </cell>
          <cell r="G99">
            <v>4.0227720823790718E-2</v>
          </cell>
        </row>
        <row r="100">
          <cell r="A100">
            <v>44501</v>
          </cell>
          <cell r="B100">
            <v>0.30212887119734894</v>
          </cell>
          <cell r="C100">
            <v>0.11041190929353609</v>
          </cell>
          <cell r="D100">
            <v>6.5188438704849611E-2</v>
          </cell>
          <cell r="E100">
            <v>8.2895405520873447E-2</v>
          </cell>
          <cell r="F100">
            <v>6.8675011913165926E-2</v>
          </cell>
          <cell r="G100">
            <v>3.9408485664441169E-2</v>
          </cell>
        </row>
        <row r="101">
          <cell r="A101">
            <v>44531</v>
          </cell>
          <cell r="B101">
            <v>0.34360101251920744</v>
          </cell>
          <cell r="C101">
            <v>0.12673530039085773</v>
          </cell>
          <cell r="D101">
            <v>7.5869366501797098E-2</v>
          </cell>
          <cell r="E101">
            <v>9.2718167388291209E-2</v>
          </cell>
          <cell r="F101">
            <v>7.6071748107724421E-2</v>
          </cell>
          <cell r="G101">
            <v>4.2397237802644885E-2</v>
          </cell>
        </row>
        <row r="102">
          <cell r="A102">
            <v>44562</v>
          </cell>
          <cell r="B102">
            <v>0.33138093705398924</v>
          </cell>
          <cell r="C102">
            <v>0.12172102286754158</v>
          </cell>
          <cell r="D102">
            <v>7.19686534086421E-2</v>
          </cell>
          <cell r="E102">
            <v>8.9228474594602314E-2</v>
          </cell>
          <cell r="F102">
            <v>7.3804638101299072E-2</v>
          </cell>
          <cell r="G102">
            <v>4.1284921313868045E-2</v>
          </cell>
        </row>
        <row r="103">
          <cell r="A103">
            <v>44593</v>
          </cell>
          <cell r="B103">
            <v>0.3174511655519256</v>
          </cell>
          <cell r="C103">
            <v>0.11488760646437331</v>
          </cell>
          <cell r="D103">
            <v>6.8105612547076977E-2</v>
          </cell>
          <cell r="E103">
            <v>8.6018635922998604E-2</v>
          </cell>
          <cell r="F103">
            <v>6.9959412349179517E-2</v>
          </cell>
          <cell r="G103">
            <v>3.9536790586858613E-2</v>
          </cell>
        </row>
        <row r="104">
          <cell r="A104">
            <v>44621</v>
          </cell>
          <cell r="B104">
            <v>0.29639515430350333</v>
          </cell>
          <cell r="C104">
            <v>0.10775331125128931</v>
          </cell>
          <cell r="D104">
            <v>6.2739128129457408E-2</v>
          </cell>
          <cell r="E104">
            <v>8.7729564487220038E-2</v>
          </cell>
          <cell r="F104">
            <v>6.3808834550881308E-2</v>
          </cell>
          <cell r="G104">
            <v>3.628008265140039E-2</v>
          </cell>
        </row>
        <row r="105">
          <cell r="A105">
            <v>44652</v>
          </cell>
          <cell r="B105">
            <v>0.28504039658152075</v>
          </cell>
          <cell r="C105">
            <v>0.10180170253827021</v>
          </cell>
          <cell r="D105">
            <v>6.0095195407416709E-2</v>
          </cell>
          <cell r="E105">
            <v>8.4312608216987939E-2</v>
          </cell>
          <cell r="F105">
            <v>6.1474691592368395E-2</v>
          </cell>
          <cell r="G105">
            <v>3.5204189137404113E-2</v>
          </cell>
        </row>
        <row r="106">
          <cell r="A106">
            <v>44682</v>
          </cell>
          <cell r="B106">
            <v>0.27454796326659886</v>
          </cell>
          <cell r="C106">
            <v>9.7119327010319112E-2</v>
          </cell>
          <cell r="D106">
            <v>5.768068300209777E-2</v>
          </cell>
          <cell r="E106">
            <v>8.2600160239152981E-2</v>
          </cell>
          <cell r="F106">
            <v>5.922052062655498E-2</v>
          </cell>
          <cell r="G106">
            <v>3.4016178286704328E-2</v>
          </cell>
        </row>
        <row r="107">
          <cell r="A107">
            <v>44713</v>
          </cell>
          <cell r="B107">
            <v>0.27563926482910611</v>
          </cell>
          <cell r="C107">
            <v>9.6051573861348299E-2</v>
          </cell>
          <cell r="D107">
            <v>5.825571208016507E-2</v>
          </cell>
          <cell r="E107">
            <v>8.370914297107504E-2</v>
          </cell>
          <cell r="F107">
            <v>6.0270189779765677E-2</v>
          </cell>
          <cell r="G107">
            <v>3.494950426945502E-2</v>
          </cell>
        </row>
        <row r="108">
          <cell r="A108">
            <v>44743</v>
          </cell>
          <cell r="B108">
            <v>0.26630060628844637</v>
          </cell>
          <cell r="C108">
            <v>9.6337894654935086E-2</v>
          </cell>
          <cell r="D108">
            <v>5.8561140088479707E-2</v>
          </cell>
          <cell r="E108">
            <v>8.5077434188465625E-2</v>
          </cell>
          <cell r="F108">
            <v>6.1555040930116052E-2</v>
          </cell>
          <cell r="G108">
            <v>3.6711333693643565E-2</v>
          </cell>
        </row>
        <row r="109">
          <cell r="A109">
            <v>44774</v>
          </cell>
          <cell r="B109">
            <v>0.2803745741081129</v>
          </cell>
          <cell r="C109">
            <v>0.10008814904081186</v>
          </cell>
          <cell r="D109">
            <v>6.2578693061295099E-2</v>
          </cell>
          <cell r="E109">
            <v>8.9141152073830179E-2</v>
          </cell>
          <cell r="F109">
            <v>6.4360446012506928E-2</v>
          </cell>
          <cell r="G109">
            <v>3.8734338177274286E-2</v>
          </cell>
        </row>
        <row r="110">
          <cell r="A110">
            <v>44805</v>
          </cell>
          <cell r="B110">
            <v>0.27408829342780028</v>
          </cell>
          <cell r="C110">
            <v>9.5494786223423597E-2</v>
          </cell>
          <cell r="D110">
            <v>5.8669433854283963E-2</v>
          </cell>
          <cell r="E110">
            <v>8.5191609062024484E-2</v>
          </cell>
          <cell r="F110">
            <v>6.0626242292237675E-2</v>
          </cell>
          <cell r="G110">
            <v>3.5810277025370429E-2</v>
          </cell>
        </row>
        <row r="111">
          <cell r="A111">
            <v>44835</v>
          </cell>
          <cell r="B111">
            <v>0.27554693706933758</v>
          </cell>
          <cell r="C111">
            <v>9.5839849147907941E-2</v>
          </cell>
          <cell r="D111">
            <v>5.9332923275698356E-2</v>
          </cell>
          <cell r="E111">
            <v>8.4935063815575404E-2</v>
          </cell>
          <cell r="F111">
            <v>6.0269102679670561E-2</v>
          </cell>
          <cell r="G111">
            <v>3.4952750782377924E-2</v>
          </cell>
        </row>
        <row r="112">
          <cell r="A112">
            <v>44866</v>
          </cell>
          <cell r="B112">
            <v>0.27722361444012611</v>
          </cell>
          <cell r="C112">
            <v>9.5704066320398268E-2</v>
          </cell>
          <cell r="D112">
            <v>5.8640679856473657E-2</v>
          </cell>
          <cell r="E112">
            <v>8.346868831460974E-2</v>
          </cell>
          <cell r="F112">
            <v>5.8528783422624672E-2</v>
          </cell>
          <cell r="G112">
            <v>3.4408715035490152E-2</v>
          </cell>
        </row>
        <row r="113">
          <cell r="A113">
            <v>44896</v>
          </cell>
          <cell r="B113">
            <v>0.31843383857532187</v>
          </cell>
          <cell r="C113">
            <v>0.11274731874605699</v>
          </cell>
          <cell r="D113">
            <v>6.8984603622247231E-2</v>
          </cell>
          <cell r="E113">
            <v>9.3008769604657912E-2</v>
          </cell>
          <cell r="F113">
            <v>6.603266878671242E-2</v>
          </cell>
          <cell r="G113">
            <v>3.7481930461236324E-2</v>
          </cell>
        </row>
        <row r="114">
          <cell r="A114">
            <v>44927</v>
          </cell>
          <cell r="B114">
            <v>0.31290323615196308</v>
          </cell>
          <cell r="C114">
            <v>0.11215792604629765</v>
          </cell>
          <cell r="D114">
            <v>6.8023480952979359E-2</v>
          </cell>
          <cell r="E114">
            <v>9.2245805530486932E-2</v>
          </cell>
          <cell r="F114">
            <v>6.6837673378538964E-2</v>
          </cell>
          <cell r="G114">
            <v>3.7405002309469776E-2</v>
          </cell>
        </row>
        <row r="115">
          <cell r="A115">
            <v>44958</v>
          </cell>
          <cell r="B115">
            <v>0.30202355753578664</v>
          </cell>
          <cell r="C115">
            <v>0.10714968702316777</v>
          </cell>
          <cell r="D115">
            <v>6.5550516720347257E-2</v>
          </cell>
          <cell r="E115">
            <v>9.0655972220540296E-2</v>
          </cell>
          <cell r="F115">
            <v>6.3327762115608019E-2</v>
          </cell>
          <cell r="G115">
            <v>3.6728803949101649E-2</v>
          </cell>
        </row>
        <row r="116">
          <cell r="A116">
            <v>44986</v>
          </cell>
          <cell r="B116">
            <v>0.29986996310107195</v>
          </cell>
          <cell r="C116">
            <v>0.10400204689849427</v>
          </cell>
          <cell r="D116">
            <v>5.778610499815378E-2</v>
          </cell>
          <cell r="E116">
            <v>8.6672087426117692E-2</v>
          </cell>
          <cell r="F116">
            <v>5.8320816973175593E-2</v>
          </cell>
          <cell r="G116">
            <v>3.5907776545506857E-2</v>
          </cell>
        </row>
        <row r="117">
          <cell r="A117">
            <v>45017</v>
          </cell>
          <cell r="B117">
            <v>0.29403462261712437</v>
          </cell>
          <cell r="C117">
            <v>0.10022088813462883</v>
          </cell>
          <cell r="D117">
            <v>5.5902051208233335E-2</v>
          </cell>
          <cell r="E117">
            <v>8.7073857190761286E-2</v>
          </cell>
          <cell r="F117">
            <v>5.7419169852842081E-2</v>
          </cell>
          <cell r="G117">
            <v>3.6503626739659102E-2</v>
          </cell>
        </row>
        <row r="118">
          <cell r="A118">
            <v>45047</v>
          </cell>
          <cell r="B118">
            <v>0.29296290932955088</v>
          </cell>
          <cell r="C118">
            <v>9.9152620190470706E-2</v>
          </cell>
          <cell r="D118">
            <v>5.6039771156423203E-2</v>
          </cell>
          <cell r="E118">
            <v>8.8672916992554529E-2</v>
          </cell>
          <cell r="F118">
            <v>5.7416315085109283E-2</v>
          </cell>
          <cell r="G118">
            <v>3.7889281313204813E-2</v>
          </cell>
        </row>
        <row r="119">
          <cell r="A119">
            <v>45078</v>
          </cell>
          <cell r="B119">
            <v>0.2932059217560094</v>
          </cell>
          <cell r="C119">
            <v>9.8870868393590883E-2</v>
          </cell>
          <cell r="D119">
            <v>5.6359095177379866E-2</v>
          </cell>
          <cell r="E119">
            <v>8.9108591263162035E-2</v>
          </cell>
          <cell r="F119">
            <v>5.8072269474357598E-2</v>
          </cell>
          <cell r="G119">
            <v>3.8853291499121326E-2</v>
          </cell>
        </row>
        <row r="120">
          <cell r="A120">
            <v>45108</v>
          </cell>
          <cell r="B120">
            <v>0.28963940442452668</v>
          </cell>
          <cell r="C120">
            <v>0.10001006931914547</v>
          </cell>
          <cell r="D120">
            <v>5.773704467773335E-2</v>
          </cell>
          <cell r="E120">
            <v>9.1055895676498952E-2</v>
          </cell>
          <cell r="F120">
            <v>6.0020372048322411E-2</v>
          </cell>
          <cell r="G120">
            <v>4.1619953782022871E-2</v>
          </cell>
        </row>
        <row r="121">
          <cell r="A121">
            <v>45139</v>
          </cell>
          <cell r="B121">
            <v>0.30083740137500004</v>
          </cell>
          <cell r="C121">
            <v>0.10176835595498449</v>
          </cell>
          <cell r="D121">
            <v>5.9609557283620246E-2</v>
          </cell>
          <cell r="E121">
            <v>9.4221609542668755E-2</v>
          </cell>
          <cell r="F121">
            <v>6.2656445703179214E-2</v>
          </cell>
          <cell r="G121">
            <v>4.3032800828911352E-2</v>
          </cell>
        </row>
        <row r="122">
          <cell r="A122">
            <v>45170</v>
          </cell>
          <cell r="B122">
            <v>0.29807966214823101</v>
          </cell>
          <cell r="C122">
            <v>9.8196838110609697E-2</v>
          </cell>
          <cell r="D122">
            <v>5.839340865022577E-2</v>
          </cell>
          <cell r="E122">
            <v>8.9681043315851264E-2</v>
          </cell>
          <cell r="F122">
            <v>5.8791766518199742E-2</v>
          </cell>
          <cell r="G122">
            <v>4.0438315111696641E-2</v>
          </cell>
        </row>
        <row r="123">
          <cell r="A123">
            <v>45200</v>
          </cell>
          <cell r="B123">
            <v>0.2993773145310924</v>
          </cell>
          <cell r="C123">
            <v>9.8517223659197531E-2</v>
          </cell>
          <cell r="D123">
            <v>5.7342935698161776E-2</v>
          </cell>
          <cell r="E123">
            <v>8.8503393155659443E-2</v>
          </cell>
          <cell r="F123">
            <v>5.6757007320714405E-2</v>
          </cell>
          <cell r="G123">
            <v>3.9223571865348208E-2</v>
          </cell>
        </row>
        <row r="124">
          <cell r="A124">
            <v>45231</v>
          </cell>
          <cell r="B124">
            <v>0.30441527202533714</v>
          </cell>
          <cell r="C124">
            <v>9.9990258804312282E-2</v>
          </cell>
          <cell r="D124">
            <v>5.7731563125415358E-2</v>
          </cell>
          <cell r="E124">
            <v>8.8953526772697869E-2</v>
          </cell>
          <cell r="F124">
            <v>5.6661966618969953E-2</v>
          </cell>
          <cell r="G124">
            <v>3.9007248223446089E-2</v>
          </cell>
        </row>
        <row r="125">
          <cell r="A125">
            <v>45261</v>
          </cell>
          <cell r="B125">
            <v>0.34564434597825977</v>
          </cell>
          <cell r="C125">
            <v>0.11771832124591723</v>
          </cell>
          <cell r="D125">
            <v>6.7171464197139499E-2</v>
          </cell>
          <cell r="E125">
            <v>9.9031815615916466E-2</v>
          </cell>
          <cell r="F125">
            <v>6.4426034695522702E-2</v>
          </cell>
          <cell r="G125">
            <v>4.2983939552523241E-2</v>
          </cell>
        </row>
        <row r="126">
          <cell r="A126">
            <v>45292</v>
          </cell>
          <cell r="B126">
            <v>0.34196553646311784</v>
          </cell>
          <cell r="C126">
            <v>0.11867151719777042</v>
          </cell>
          <cell r="D126">
            <v>6.8846469498624746E-2</v>
          </cell>
          <cell r="E126">
            <v>9.89549004617883E-2</v>
          </cell>
          <cell r="F126">
            <v>6.5783130362784797E-2</v>
          </cell>
          <cell r="G126">
            <v>4.3833396738766441E-2</v>
          </cell>
        </row>
        <row r="127">
          <cell r="A127">
            <v>45323</v>
          </cell>
          <cell r="B127">
            <v>0.33590197487846118</v>
          </cell>
          <cell r="C127">
            <v>0.11419920624315191</v>
          </cell>
          <cell r="D127">
            <v>6.6404757053565633E-2</v>
          </cell>
          <cell r="E127">
            <v>9.7719912639156595E-2</v>
          </cell>
          <cell r="F127">
            <v>6.3523376647255395E-2</v>
          </cell>
          <cell r="G127">
            <v>4.3289669972628064E-2</v>
          </cell>
        </row>
        <row r="128">
          <cell r="A128">
            <v>45352</v>
          </cell>
          <cell r="B128">
            <v>0.30855482431826975</v>
          </cell>
          <cell r="C128">
            <v>0.11471168764274557</v>
          </cell>
          <cell r="D128">
            <v>7.5437697634659281E-2</v>
          </cell>
          <cell r="E128">
            <v>8.710062074277844E-2</v>
          </cell>
          <cell r="F128">
            <v>6.2866573940012202E-2</v>
          </cell>
          <cell r="G128">
            <v>4.1818863988803343E-2</v>
          </cell>
        </row>
        <row r="129">
          <cell r="A129">
            <v>45383</v>
          </cell>
          <cell r="B129">
            <v>0.29861512941884294</v>
          </cell>
          <cell r="C129">
            <v>0.11023268268152038</v>
          </cell>
          <cell r="D129">
            <v>7.3475405854710796E-2</v>
          </cell>
          <cell r="E129">
            <v>8.4719181791758552E-2</v>
          </cell>
          <cell r="F129">
            <v>6.1575260059805202E-2</v>
          </cell>
          <cell r="G129">
            <v>4.1168831859870171E-2</v>
          </cell>
        </row>
        <row r="130">
          <cell r="A130">
            <v>45413</v>
          </cell>
          <cell r="B130">
            <v>0.29571867235171984</v>
          </cell>
          <cell r="C130">
            <v>0.10721675604704432</v>
          </cell>
          <cell r="D130">
            <v>7.0363110824382999E-2</v>
          </cell>
          <cell r="E130">
            <v>8.4554334400755785E-2</v>
          </cell>
          <cell r="F130">
            <v>6.1742355230454321E-2</v>
          </cell>
          <cell r="G130">
            <v>4.14884918877024E-2</v>
          </cell>
        </row>
        <row r="131">
          <cell r="A131">
            <v>45444</v>
          </cell>
          <cell r="B131">
            <v>0.2911238889022098</v>
          </cell>
          <cell r="C131">
            <v>0.10628130494347211</v>
          </cell>
          <cell r="D131">
            <v>7.0742834364022955E-2</v>
          </cell>
          <cell r="E131">
            <v>8.5229932429240818E-2</v>
          </cell>
          <cell r="F131">
            <v>6.1561216216129679E-2</v>
          </cell>
          <cell r="G131">
            <v>4.2435951880041373E-2</v>
          </cell>
        </row>
        <row r="132">
          <cell r="A132">
            <v>45474</v>
          </cell>
          <cell r="B132">
            <v>0.28769399562856557</v>
          </cell>
          <cell r="C132">
            <v>0.10826506885908047</v>
          </cell>
          <cell r="D132">
            <v>7.1368746339021308E-2</v>
          </cell>
          <cell r="E132">
            <v>8.6538071160486688E-2</v>
          </cell>
          <cell r="F132">
            <v>6.4373552563046277E-2</v>
          </cell>
          <cell r="G132">
            <v>4.4695586478615545E-2</v>
          </cell>
        </row>
        <row r="133">
          <cell r="A133">
            <v>45505</v>
          </cell>
          <cell r="B133">
            <v>0.3001696056670341</v>
          </cell>
          <cell r="C133">
            <v>0.11148502411943684</v>
          </cell>
          <cell r="D133">
            <v>7.554559586175652E-2</v>
          </cell>
          <cell r="E133">
            <v>9.0663743769407709E-2</v>
          </cell>
          <cell r="F133">
            <v>6.7944262912435924E-2</v>
          </cell>
          <cell r="G133">
            <v>4.6946167078845309E-2</v>
          </cell>
        </row>
        <row r="134">
          <cell r="A134">
            <v>45536</v>
          </cell>
          <cell r="B134">
            <v>0.29920040428868855</v>
          </cell>
          <cell r="C134">
            <v>0.10731429574960892</v>
          </cell>
          <cell r="D134">
            <v>7.4947268164527764E-2</v>
          </cell>
          <cell r="E134">
            <v>8.7674086644973323E-2</v>
          </cell>
          <cell r="F134">
            <v>6.4796372815410189E-2</v>
          </cell>
          <cell r="G134">
            <v>4.5128393456097905E-2</v>
          </cell>
        </row>
        <row r="135">
          <cell r="A135">
            <v>45566</v>
          </cell>
          <cell r="B135">
            <v>0.30078196460764051</v>
          </cell>
          <cell r="C135">
            <v>0.10889335476967617</v>
          </cell>
          <cell r="D135">
            <v>7.4785273163309227E-2</v>
          </cell>
          <cell r="E135">
            <v>8.7003882009090414E-2</v>
          </cell>
          <cell r="F135">
            <v>6.5438008399594322E-2</v>
          </cell>
          <cell r="G135">
            <v>4.5603190082716225E-2</v>
          </cell>
        </row>
        <row r="136">
          <cell r="A136">
            <v>45597</v>
          </cell>
          <cell r="B136">
            <v>0.30247902234013813</v>
          </cell>
          <cell r="C136">
            <v>0.10993646521251717</v>
          </cell>
          <cell r="D136">
            <v>7.5156300996839107E-2</v>
          </cell>
          <cell r="E136">
            <v>8.8211377778407762E-2</v>
          </cell>
          <cell r="F136">
            <v>6.5485295015734774E-2</v>
          </cell>
          <cell r="G136">
            <v>4.55677445451355E-2</v>
          </cell>
        </row>
        <row r="137">
          <cell r="A137">
            <v>45627</v>
          </cell>
          <cell r="B137">
            <v>0.33964003505372453</v>
          </cell>
          <cell r="C137">
            <v>0.12703615466419665</v>
          </cell>
          <cell r="D137">
            <v>8.6277055390854826E-2</v>
          </cell>
          <cell r="E137">
            <v>9.6101188134015025E-2</v>
          </cell>
          <cell r="F137">
            <v>7.3248269746462008E-2</v>
          </cell>
          <cell r="G137">
            <v>4.9173236932259959E-2</v>
          </cell>
        </row>
        <row r="138">
          <cell r="A138">
            <v>45658</v>
          </cell>
          <cell r="B138">
            <v>0.33216246821219658</v>
          </cell>
          <cell r="C138">
            <v>0.1264278281577251</v>
          </cell>
          <cell r="D138">
            <v>8.6535182857072263E-2</v>
          </cell>
          <cell r="E138">
            <v>9.6504710237842226E-2</v>
          </cell>
          <cell r="F138">
            <v>7.2876029720181285E-2</v>
          </cell>
          <cell r="G138">
            <v>4.9888870369554146E-2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H51" sqref="H51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3" t="s">
        <v>109</v>
      </c>
      <c r="B1" s="44"/>
      <c r="C1" s="44"/>
      <c r="D1" s="44"/>
      <c r="E1" s="44"/>
    </row>
    <row r="2" spans="1:5" ht="21" x14ac:dyDescent="0.35">
      <c r="A2" s="203"/>
      <c r="B2" s="113">
        <f>Diagramm_ALQ!B4</f>
        <v>45658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06" t="s">
        <v>104</v>
      </c>
      <c r="B5" s="206"/>
      <c r="C5" s="206"/>
      <c r="D5" s="206"/>
      <c r="E5" s="206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133013</v>
      </c>
      <c r="C12" s="66"/>
      <c r="D12" s="65">
        <f>DWH!F5</f>
        <v>8390</v>
      </c>
      <c r="E12" s="105">
        <f>DWH!G5</f>
        <v>6.7323046307663906E-2</v>
      </c>
    </row>
    <row r="13" spans="1:5" s="60" customFormat="1" ht="15.75" x14ac:dyDescent="0.25">
      <c r="A13" s="62" t="s">
        <v>16</v>
      </c>
      <c r="B13" s="68">
        <f>DWH!E6</f>
        <v>53844</v>
      </c>
      <c r="C13" s="69"/>
      <c r="D13" s="68">
        <f>DWH!F6</f>
        <v>5207</v>
      </c>
      <c r="E13" s="106">
        <f>DWH!G6</f>
        <v>0.10705841231983899</v>
      </c>
    </row>
    <row r="14" spans="1:5" s="60" customFormat="1" ht="15.75" x14ac:dyDescent="0.25">
      <c r="A14" s="62" t="s">
        <v>106</v>
      </c>
      <c r="B14" s="68">
        <f>DWH!E7</f>
        <v>79169</v>
      </c>
      <c r="C14" s="69"/>
      <c r="D14" s="68">
        <f>DWH!F7</f>
        <v>3183</v>
      </c>
      <c r="E14" s="106">
        <f>DWH!G7</f>
        <v>4.18892953965204E-2</v>
      </c>
    </row>
    <row r="15" spans="1:5" s="60" customFormat="1" ht="15.75" x14ac:dyDescent="0.25">
      <c r="A15" s="63" t="s">
        <v>17</v>
      </c>
      <c r="B15" s="65">
        <f>DWH!B5</f>
        <v>918169</v>
      </c>
      <c r="C15" s="66"/>
      <c r="D15" s="65">
        <f>DWH!C5</f>
        <v>11850</v>
      </c>
      <c r="E15" s="105">
        <f>DWH!D5</f>
        <v>1.30748665756759E-2</v>
      </c>
    </row>
    <row r="16" spans="1:5" s="60" customFormat="1" ht="15.75" x14ac:dyDescent="0.25">
      <c r="A16" s="62" t="s">
        <v>16</v>
      </c>
      <c r="B16" s="68">
        <f>DWH!B6</f>
        <v>449131</v>
      </c>
      <c r="C16" s="69"/>
      <c r="D16" s="68">
        <f>DWH!C6</f>
        <v>7039</v>
      </c>
      <c r="E16" s="106">
        <f>DWH!D6</f>
        <v>1.5922025279806001E-2</v>
      </c>
    </row>
    <row r="17" spans="1:8" s="60" customFormat="1" ht="15.75" x14ac:dyDescent="0.25">
      <c r="A17" s="62" t="s">
        <v>106</v>
      </c>
      <c r="B17" s="68">
        <f>DWH!B7</f>
        <v>469038</v>
      </c>
      <c r="C17" s="69"/>
      <c r="D17" s="68">
        <f>DWH!C7</f>
        <v>4811</v>
      </c>
      <c r="E17" s="106">
        <f>DWH!D7</f>
        <v>1.03634644258089E-2</v>
      </c>
    </row>
    <row r="18" spans="1:8" s="60" customFormat="1" ht="15.75" x14ac:dyDescent="0.25">
      <c r="A18" s="63" t="s">
        <v>18</v>
      </c>
      <c r="B18" s="67">
        <f>DWH!H5</f>
        <v>0.126536603556758</v>
      </c>
      <c r="C18" s="66"/>
      <c r="D18" s="67">
        <f>DWH!I5</f>
        <v>5.6539544843562497E-3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0.107051046274666</v>
      </c>
      <c r="C19" s="69"/>
      <c r="D19" s="70">
        <f>DWH!I6</f>
        <v>7.9393165827176398E-3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0.14441442739695001</v>
      </c>
      <c r="C20" s="69"/>
      <c r="D20" s="70">
        <f>DWH!I7</f>
        <v>3.7550948744083899E-3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08" t="s">
        <v>20</v>
      </c>
      <c r="C25" s="208"/>
      <c r="D25" s="208" t="s">
        <v>21</v>
      </c>
      <c r="E25" s="208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133013</v>
      </c>
      <c r="C29" s="186">
        <f>DWH!E24</f>
        <v>1</v>
      </c>
      <c r="D29" s="185">
        <f>DWH!B41</f>
        <v>13552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63607</v>
      </c>
      <c r="C30" s="190">
        <f>DWH!E12</f>
        <v>0.47820137881259728</v>
      </c>
      <c r="D30" s="189">
        <f>DWH!B29</f>
        <v>4869</v>
      </c>
      <c r="E30" s="191">
        <f>DWH!E29</f>
        <v>0.35928276269185361</v>
      </c>
      <c r="G30" s="196"/>
      <c r="H30" s="196"/>
    </row>
    <row r="31" spans="1:8" s="42" customFormat="1" x14ac:dyDescent="0.2">
      <c r="A31" s="192" t="s">
        <v>25</v>
      </c>
      <c r="B31" s="189">
        <f>DWH!B13</f>
        <v>25116</v>
      </c>
      <c r="C31" s="190">
        <f>DWH!E13</f>
        <v>0.18882364881628111</v>
      </c>
      <c r="D31" s="189">
        <f>DWH!B30</f>
        <v>4061</v>
      </c>
      <c r="E31" s="191">
        <f>DWH!E30</f>
        <v>0.29966056670602126</v>
      </c>
      <c r="F31" s="197"/>
      <c r="G31" s="197"/>
    </row>
    <row r="32" spans="1:8" x14ac:dyDescent="0.25">
      <c r="A32" s="188" t="s">
        <v>26</v>
      </c>
      <c r="B32" s="189">
        <f>DWH!B14</f>
        <v>848</v>
      </c>
      <c r="C32" s="190">
        <f>DWH!E14</f>
        <v>6.3753166983678286E-3</v>
      </c>
      <c r="D32" s="189">
        <f>DWH!B31</f>
        <v>38</v>
      </c>
      <c r="E32" s="191">
        <f>DWH!E31</f>
        <v>2.8040141676505311E-3</v>
      </c>
      <c r="G32" s="196"/>
    </row>
    <row r="33" spans="1:5" x14ac:dyDescent="0.25">
      <c r="A33" s="188" t="s">
        <v>27</v>
      </c>
      <c r="B33" s="189">
        <f>DWH!B15</f>
        <v>2128</v>
      </c>
      <c r="C33" s="190">
        <f>DWH!E15</f>
        <v>1.5998436243073986E-2</v>
      </c>
      <c r="D33" s="189">
        <f>DWH!B32</f>
        <v>40</v>
      </c>
      <c r="E33" s="191">
        <f>DWH!E32</f>
        <v>2.9515938606847697E-3</v>
      </c>
    </row>
    <row r="34" spans="1:5" x14ac:dyDescent="0.25">
      <c r="A34" s="188" t="s">
        <v>28</v>
      </c>
      <c r="B34" s="189">
        <f>DWH!B16</f>
        <v>2935</v>
      </c>
      <c r="C34" s="190">
        <f>DWH!E16</f>
        <v>2.2065512393525444E-2</v>
      </c>
      <c r="D34" s="189">
        <f>DWH!B33</f>
        <v>580</v>
      </c>
      <c r="E34" s="191">
        <f>DWH!E33</f>
        <v>4.2798110979929159E-2</v>
      </c>
    </row>
    <row r="35" spans="1:5" x14ac:dyDescent="0.25">
      <c r="A35" s="188" t="s">
        <v>29</v>
      </c>
      <c r="B35" s="189">
        <f>DWH!B17</f>
        <v>12096</v>
      </c>
      <c r="C35" s="190">
        <f>DWH!E17</f>
        <v>9.0938479697473179E-2</v>
      </c>
      <c r="D35" s="189">
        <f>DWH!B34</f>
        <v>67</v>
      </c>
      <c r="E35" s="191">
        <f>DWH!E34</f>
        <v>4.9439197166469898E-3</v>
      </c>
    </row>
    <row r="36" spans="1:5" x14ac:dyDescent="0.25">
      <c r="A36" s="188" t="s">
        <v>30</v>
      </c>
      <c r="B36" s="189">
        <f>DWH!B18</f>
        <v>2565</v>
      </c>
      <c r="C36" s="190">
        <f>DWH!E18</f>
        <v>1.9283829400133821E-2</v>
      </c>
      <c r="D36" s="189">
        <f>DWH!B35</f>
        <v>588</v>
      </c>
      <c r="E36" s="191">
        <f>DWH!E35</f>
        <v>4.3388429752066117E-2</v>
      </c>
    </row>
    <row r="37" spans="1:5" x14ac:dyDescent="0.25">
      <c r="A37" s="188" t="s">
        <v>31</v>
      </c>
      <c r="B37" s="189">
        <f>DWH!B19</f>
        <v>2102</v>
      </c>
      <c r="C37" s="190">
        <f>DWH!E19</f>
        <v>1.580296662732214E-2</v>
      </c>
      <c r="D37" s="189">
        <f>DWH!B36</f>
        <v>226</v>
      </c>
      <c r="E37" s="191">
        <f>DWH!E36</f>
        <v>1.6676505312868951E-2</v>
      </c>
    </row>
    <row r="38" spans="1:5" x14ac:dyDescent="0.25">
      <c r="A38" s="188" t="s">
        <v>32</v>
      </c>
      <c r="B38" s="189">
        <f>DWH!B20</f>
        <v>3561</v>
      </c>
      <c r="C38" s="190">
        <f>DWH!E20</f>
        <v>2.6771819295858298E-2</v>
      </c>
      <c r="D38" s="189">
        <f>DWH!B37</f>
        <v>1955</v>
      </c>
      <c r="E38" s="191">
        <f>DWH!E37</f>
        <v>0.14425914994096811</v>
      </c>
    </row>
    <row r="39" spans="1:5" x14ac:dyDescent="0.25">
      <c r="A39" s="188" t="s">
        <v>33</v>
      </c>
      <c r="B39" s="189">
        <f>DWH!B21</f>
        <v>359</v>
      </c>
      <c r="C39" s="190">
        <f>DWH!E21</f>
        <v>2.6989843098043048E-3</v>
      </c>
      <c r="D39" s="189">
        <f>DWH!B38</f>
        <v>74</v>
      </c>
      <c r="E39" s="191">
        <f>DWH!E38</f>
        <v>5.4604486422668245E-3</v>
      </c>
    </row>
    <row r="40" spans="1:5" x14ac:dyDescent="0.25">
      <c r="A40" s="188" t="s">
        <v>34</v>
      </c>
      <c r="B40" s="189">
        <f>DWH!B22</f>
        <v>1687</v>
      </c>
      <c r="C40" s="190">
        <f>DWH!E22</f>
        <v>1.2682970837436943E-2</v>
      </c>
      <c r="D40" s="189">
        <f>DWH!B39</f>
        <v>534</v>
      </c>
      <c r="E40" s="191">
        <f>DWH!E39</f>
        <v>3.9403778040141675E-2</v>
      </c>
    </row>
    <row r="41" spans="1:5" ht="26.25" x14ac:dyDescent="0.25">
      <c r="A41" s="193" t="s">
        <v>103</v>
      </c>
      <c r="B41" s="189">
        <f>DWH!B23</f>
        <v>15619</v>
      </c>
      <c r="C41" s="194">
        <f>DWH!E23</f>
        <v>0.11742461263184802</v>
      </c>
      <c r="D41" s="189">
        <f>DWH!B40</f>
        <v>520</v>
      </c>
      <c r="E41" s="195">
        <f>DWH!E40</f>
        <v>3.8370720188902009E-2</v>
      </c>
    </row>
    <row r="43" spans="1:5" ht="61.5" customHeight="1" x14ac:dyDescent="0.25">
      <c r="A43" s="207" t="s">
        <v>112</v>
      </c>
      <c r="B43" s="207"/>
      <c r="C43" s="207"/>
      <c r="D43" s="207"/>
      <c r="E43" s="207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07" t="s">
        <v>113</v>
      </c>
      <c r="B68" s="207"/>
      <c r="C68" s="207"/>
      <c r="D68" s="207"/>
      <c r="E68" s="207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77.25" customHeight="1" x14ac:dyDescent="0.25">
      <c r="A120" s="204" t="s">
        <v>99</v>
      </c>
      <c r="B120" s="204"/>
      <c r="C120" s="204"/>
      <c r="D120" s="204"/>
      <c r="E120" s="204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4" t="s">
        <v>100</v>
      </c>
      <c r="B124" s="204"/>
      <c r="C124" s="204"/>
      <c r="D124" s="204"/>
      <c r="E124" s="204"/>
    </row>
    <row r="125" spans="1:5" ht="31.5" customHeight="1" x14ac:dyDescent="0.25">
      <c r="A125" s="205" t="s">
        <v>101</v>
      </c>
      <c r="B125" s="205"/>
      <c r="C125" s="205"/>
      <c r="D125" s="205"/>
      <c r="E125" s="205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A68" sqref="A68:E68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918169</v>
      </c>
      <c r="C5" s="7">
        <v>11850</v>
      </c>
      <c r="D5" s="6">
        <v>1.30748665756759E-2</v>
      </c>
      <c r="E5" s="20">
        <v>133013</v>
      </c>
      <c r="F5" s="7">
        <v>8390</v>
      </c>
      <c r="G5" s="6">
        <v>6.7323046307663906E-2</v>
      </c>
      <c r="H5" s="18">
        <v>0.126536603556758</v>
      </c>
      <c r="I5" s="17">
        <v>5.6539544843562497E-3</v>
      </c>
    </row>
    <row r="6" spans="1:9" x14ac:dyDescent="0.25">
      <c r="A6" s="1" t="s">
        <v>4</v>
      </c>
      <c r="B6" s="9">
        <v>449131</v>
      </c>
      <c r="C6" s="8">
        <v>7039</v>
      </c>
      <c r="D6" s="21">
        <v>1.5922025279806001E-2</v>
      </c>
      <c r="E6" s="8">
        <v>53844</v>
      </c>
      <c r="F6" s="8">
        <v>5207</v>
      </c>
      <c r="G6" s="21">
        <v>0.10705841231983899</v>
      </c>
      <c r="H6" s="19">
        <v>0.107051046274666</v>
      </c>
      <c r="I6" s="15">
        <v>7.9393165827176398E-3</v>
      </c>
    </row>
    <row r="7" spans="1:9" x14ac:dyDescent="0.25">
      <c r="A7" s="1" t="s">
        <v>105</v>
      </c>
      <c r="B7" s="9">
        <v>469038</v>
      </c>
      <c r="C7" s="8">
        <v>4811</v>
      </c>
      <c r="D7" s="21">
        <v>1.03634644258089E-2</v>
      </c>
      <c r="E7" s="8">
        <v>79169</v>
      </c>
      <c r="F7" s="8">
        <v>3183</v>
      </c>
      <c r="G7" s="21">
        <v>4.18892953965204E-2</v>
      </c>
      <c r="H7" s="19">
        <v>0.14441442739695001</v>
      </c>
      <c r="I7" s="15">
        <v>3.7550948744083899E-3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63607</v>
      </c>
      <c r="C12" s="30">
        <v>2733</v>
      </c>
      <c r="D12" s="115">
        <v>4.4896014718927603E-2</v>
      </c>
      <c r="E12" s="110">
        <f>B12/$B$24</f>
        <v>0.47820137881259728</v>
      </c>
    </row>
    <row r="13" spans="1:9" x14ac:dyDescent="0.25">
      <c r="A13" s="3" t="s">
        <v>8</v>
      </c>
      <c r="B13" s="34">
        <v>25116</v>
      </c>
      <c r="C13" s="29">
        <v>525</v>
      </c>
      <c r="D13" s="116">
        <v>2.1349274124679799E-2</v>
      </c>
      <c r="E13" s="111">
        <f t="shared" ref="E13:E24" si="0">B13/$B$24</f>
        <v>0.18882364881628111</v>
      </c>
    </row>
    <row r="14" spans="1:9" x14ac:dyDescent="0.25">
      <c r="A14" s="3" t="s">
        <v>46</v>
      </c>
      <c r="B14" s="34">
        <v>848</v>
      </c>
      <c r="C14" s="29">
        <v>-4</v>
      </c>
      <c r="D14" s="116">
        <v>-4.6948356807511703E-3</v>
      </c>
      <c r="E14" s="111">
        <f t="shared" si="0"/>
        <v>6.3753166983678286E-3</v>
      </c>
    </row>
    <row r="15" spans="1:9" x14ac:dyDescent="0.25">
      <c r="A15" s="3" t="s">
        <v>47</v>
      </c>
      <c r="B15" s="34">
        <v>2128</v>
      </c>
      <c r="C15" s="29">
        <v>131</v>
      </c>
      <c r="D15" s="116">
        <v>6.5598397596394603E-2</v>
      </c>
      <c r="E15" s="111">
        <f t="shared" si="0"/>
        <v>1.5998436243073986E-2</v>
      </c>
    </row>
    <row r="16" spans="1:9" x14ac:dyDescent="0.25">
      <c r="A16" s="3" t="s">
        <v>48</v>
      </c>
      <c r="B16" s="34">
        <v>2935</v>
      </c>
      <c r="C16" s="29">
        <v>213</v>
      </c>
      <c r="D16" s="116">
        <v>7.8251285819250505E-2</v>
      </c>
      <c r="E16" s="110">
        <f t="shared" si="0"/>
        <v>2.2065512393525444E-2</v>
      </c>
    </row>
    <row r="17" spans="1:5" x14ac:dyDescent="0.25">
      <c r="A17" s="3" t="s">
        <v>49</v>
      </c>
      <c r="B17" s="34">
        <v>12096</v>
      </c>
      <c r="C17" s="29">
        <v>1127</v>
      </c>
      <c r="D17" s="116">
        <v>0.102744097000638</v>
      </c>
      <c r="E17" s="111">
        <f t="shared" si="0"/>
        <v>9.0938479697473179E-2</v>
      </c>
    </row>
    <row r="18" spans="1:5" x14ac:dyDescent="0.25">
      <c r="A18" s="3" t="s">
        <v>50</v>
      </c>
      <c r="B18" s="34">
        <v>2565</v>
      </c>
      <c r="C18" s="29">
        <v>311</v>
      </c>
      <c r="D18" s="116">
        <v>0.13797692990239599</v>
      </c>
      <c r="E18" s="111">
        <f t="shared" si="0"/>
        <v>1.9283829400133821E-2</v>
      </c>
    </row>
    <row r="19" spans="1:5" x14ac:dyDescent="0.25">
      <c r="A19" s="3" t="s">
        <v>51</v>
      </c>
      <c r="B19" s="34">
        <v>2102</v>
      </c>
      <c r="C19" s="29">
        <v>203</v>
      </c>
      <c r="D19" s="116">
        <v>0.106898367561875</v>
      </c>
      <c r="E19" s="111">
        <f t="shared" si="0"/>
        <v>1.580296662732214E-2</v>
      </c>
    </row>
    <row r="20" spans="1:5" x14ac:dyDescent="0.25">
      <c r="A20" s="22" t="s">
        <v>52</v>
      </c>
      <c r="B20" s="33">
        <v>3561</v>
      </c>
      <c r="C20" s="27">
        <v>304</v>
      </c>
      <c r="D20" s="117">
        <v>9.3337427080135094E-2</v>
      </c>
      <c r="E20" s="110">
        <f t="shared" si="0"/>
        <v>2.6771819295858298E-2</v>
      </c>
    </row>
    <row r="21" spans="1:5" x14ac:dyDescent="0.25">
      <c r="A21" s="24" t="s">
        <v>53</v>
      </c>
      <c r="B21" s="32">
        <v>359</v>
      </c>
      <c r="C21" s="26">
        <v>-2</v>
      </c>
      <c r="D21" s="118">
        <v>-5.5401662049861496E-3</v>
      </c>
      <c r="E21" s="111">
        <f t="shared" si="0"/>
        <v>2.6989843098043048E-3</v>
      </c>
    </row>
    <row r="22" spans="1:5" x14ac:dyDescent="0.25">
      <c r="A22" s="3" t="s">
        <v>54</v>
      </c>
      <c r="B22" s="31">
        <v>1687</v>
      </c>
      <c r="C22" s="25">
        <v>272</v>
      </c>
      <c r="D22" s="119">
        <v>0.19222614840989399</v>
      </c>
      <c r="E22" s="111">
        <f t="shared" si="0"/>
        <v>1.2682970837436943E-2</v>
      </c>
    </row>
    <row r="23" spans="1:5" x14ac:dyDescent="0.25">
      <c r="A23" s="3" t="s">
        <v>55</v>
      </c>
      <c r="B23" s="28">
        <v>15619</v>
      </c>
      <c r="C23" s="114">
        <v>2446</v>
      </c>
      <c r="D23" s="116">
        <v>0.18568283610415201</v>
      </c>
      <c r="E23" s="111">
        <f t="shared" si="0"/>
        <v>0.11742461263184802</v>
      </c>
    </row>
    <row r="24" spans="1:5" x14ac:dyDescent="0.25">
      <c r="A24" s="3" t="s">
        <v>11</v>
      </c>
      <c r="B24" s="28">
        <v>133013</v>
      </c>
      <c r="C24" s="114">
        <v>8390</v>
      </c>
      <c r="D24" s="116">
        <v>6.7323046307663906E-2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4869</v>
      </c>
      <c r="C29" s="133">
        <v>-1016</v>
      </c>
      <c r="D29" s="139">
        <v>-0.17264231096006799</v>
      </c>
      <c r="E29" s="110">
        <f>B29/$B$41</f>
        <v>0.35928276269185361</v>
      </c>
    </row>
    <row r="30" spans="1:5" x14ac:dyDescent="0.25">
      <c r="A30" s="120" t="s">
        <v>8</v>
      </c>
      <c r="B30" s="128">
        <v>4061</v>
      </c>
      <c r="C30" s="134">
        <v>-167</v>
      </c>
      <c r="D30" s="140">
        <v>-3.9498580889309402E-2</v>
      </c>
      <c r="E30" s="111">
        <f t="shared" ref="E30:E41" si="1">B30/$B$41</f>
        <v>0.29966056670602126</v>
      </c>
    </row>
    <row r="31" spans="1:5" x14ac:dyDescent="0.25">
      <c r="A31" s="120" t="s">
        <v>46</v>
      </c>
      <c r="B31" s="128">
        <v>38</v>
      </c>
      <c r="C31" s="134">
        <v>0</v>
      </c>
      <c r="D31" s="140">
        <v>0</v>
      </c>
      <c r="E31" s="111">
        <f t="shared" si="1"/>
        <v>2.8040141676505311E-3</v>
      </c>
    </row>
    <row r="32" spans="1:5" x14ac:dyDescent="0.25">
      <c r="A32" s="120" t="s">
        <v>47</v>
      </c>
      <c r="B32" s="128">
        <v>40</v>
      </c>
      <c r="C32" s="134">
        <v>-5</v>
      </c>
      <c r="D32" s="140">
        <v>-0.11111111111111099</v>
      </c>
      <c r="E32" s="111">
        <f t="shared" si="1"/>
        <v>2.9515938606847697E-3</v>
      </c>
    </row>
    <row r="33" spans="1:5" x14ac:dyDescent="0.25">
      <c r="A33" s="120" t="s">
        <v>48</v>
      </c>
      <c r="B33" s="128">
        <v>580</v>
      </c>
      <c r="C33" s="134">
        <v>-37</v>
      </c>
      <c r="D33" s="140">
        <v>-5.9967585089140997E-2</v>
      </c>
      <c r="E33" s="110">
        <f t="shared" si="1"/>
        <v>4.2798110979929159E-2</v>
      </c>
    </row>
    <row r="34" spans="1:5" x14ac:dyDescent="0.25">
      <c r="A34" s="120" t="s">
        <v>49</v>
      </c>
      <c r="B34" s="128">
        <v>67</v>
      </c>
      <c r="C34" s="134">
        <v>-61</v>
      </c>
      <c r="D34" s="140">
        <v>-0.4765625</v>
      </c>
      <c r="E34" s="111">
        <f t="shared" si="1"/>
        <v>4.9439197166469898E-3</v>
      </c>
    </row>
    <row r="35" spans="1:5" x14ac:dyDescent="0.25">
      <c r="A35" s="120" t="s">
        <v>50</v>
      </c>
      <c r="B35" s="128">
        <v>588</v>
      </c>
      <c r="C35" s="134">
        <v>-147</v>
      </c>
      <c r="D35" s="140">
        <v>-0.2</v>
      </c>
      <c r="E35" s="111">
        <f t="shared" si="1"/>
        <v>4.3388429752066117E-2</v>
      </c>
    </row>
    <row r="36" spans="1:5" x14ac:dyDescent="0.25">
      <c r="A36" s="120" t="s">
        <v>51</v>
      </c>
      <c r="B36" s="128">
        <v>226</v>
      </c>
      <c r="C36" s="134">
        <v>-123</v>
      </c>
      <c r="D36" s="140">
        <v>-0.35243553008596001</v>
      </c>
      <c r="E36" s="111">
        <f t="shared" si="1"/>
        <v>1.6676505312868951E-2</v>
      </c>
    </row>
    <row r="37" spans="1:5" x14ac:dyDescent="0.25">
      <c r="A37" s="123" t="s">
        <v>52</v>
      </c>
      <c r="B37" s="129">
        <v>1955</v>
      </c>
      <c r="C37" s="135">
        <v>380</v>
      </c>
      <c r="D37" s="141">
        <v>0.241269841269841</v>
      </c>
      <c r="E37" s="110">
        <f t="shared" si="1"/>
        <v>0.14425914994096811</v>
      </c>
    </row>
    <row r="38" spans="1:5" x14ac:dyDescent="0.25">
      <c r="A38" s="126" t="s">
        <v>53</v>
      </c>
      <c r="B38" s="130">
        <v>74</v>
      </c>
      <c r="C38" s="136">
        <v>1</v>
      </c>
      <c r="D38" s="142">
        <v>1.3698630136986301E-2</v>
      </c>
      <c r="E38" s="111">
        <f t="shared" si="1"/>
        <v>5.4604486422668245E-3</v>
      </c>
    </row>
    <row r="39" spans="1:5" x14ac:dyDescent="0.25">
      <c r="A39" s="120" t="s">
        <v>58</v>
      </c>
      <c r="B39" s="131">
        <v>534</v>
      </c>
      <c r="C39" s="137">
        <v>-61</v>
      </c>
      <c r="D39" s="143">
        <v>-0.10252100840336099</v>
      </c>
      <c r="E39" s="111">
        <f t="shared" si="1"/>
        <v>3.9403778040141675E-2</v>
      </c>
    </row>
    <row r="40" spans="1:5" x14ac:dyDescent="0.25">
      <c r="A40" s="120" t="s">
        <v>55</v>
      </c>
      <c r="B40" s="132">
        <v>520</v>
      </c>
      <c r="C40" s="138">
        <v>-144</v>
      </c>
      <c r="D40" s="140">
        <v>-0.21686746987951799</v>
      </c>
      <c r="E40" s="111">
        <f t="shared" si="1"/>
        <v>3.8370720188902009E-2</v>
      </c>
    </row>
    <row r="41" spans="1:5" x14ac:dyDescent="0.25">
      <c r="A41" s="120" t="s">
        <v>11</v>
      </c>
      <c r="B41" s="132">
        <v>13552</v>
      </c>
      <c r="C41" s="138">
        <v>-1410</v>
      </c>
      <c r="D41" s="140">
        <v>-9.4238738136612807E-2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6486</v>
      </c>
      <c r="D46" s="164">
        <v>5227</v>
      </c>
      <c r="E46" s="172">
        <v>11713</v>
      </c>
    </row>
    <row r="47" spans="1:5" x14ac:dyDescent="0.25">
      <c r="A47" s="40"/>
      <c r="B47" s="147" t="s">
        <v>61</v>
      </c>
      <c r="C47" s="157">
        <v>212</v>
      </c>
      <c r="D47" s="165">
        <v>147</v>
      </c>
      <c r="E47" s="173">
        <v>359</v>
      </c>
    </row>
    <row r="48" spans="1:5" x14ac:dyDescent="0.25">
      <c r="A48" s="40"/>
      <c r="B48" s="147" t="s">
        <v>58</v>
      </c>
      <c r="C48" s="157">
        <v>573</v>
      </c>
      <c r="D48" s="165">
        <v>557</v>
      </c>
      <c r="E48" s="173">
        <v>1130</v>
      </c>
    </row>
    <row r="49" spans="1:5" x14ac:dyDescent="0.25">
      <c r="A49" s="40"/>
      <c r="B49" s="147" t="s">
        <v>62</v>
      </c>
      <c r="C49" s="157">
        <v>2104</v>
      </c>
      <c r="D49" s="165">
        <v>1802</v>
      </c>
      <c r="E49" s="173">
        <v>3906</v>
      </c>
    </row>
    <row r="50" spans="1:5" x14ac:dyDescent="0.25">
      <c r="A50" s="40"/>
      <c r="B50" s="152" t="s">
        <v>63</v>
      </c>
      <c r="C50" s="157">
        <v>282</v>
      </c>
      <c r="D50" s="165">
        <v>275</v>
      </c>
      <c r="E50" s="173">
        <v>557</v>
      </c>
    </row>
    <row r="51" spans="1:5" x14ac:dyDescent="0.25">
      <c r="A51" s="40"/>
      <c r="B51" s="154" t="s">
        <v>2</v>
      </c>
      <c r="C51" s="158">
        <v>9657</v>
      </c>
      <c r="D51" s="166">
        <v>8008</v>
      </c>
      <c r="E51" s="166">
        <v>17665</v>
      </c>
    </row>
    <row r="52" spans="1:5" x14ac:dyDescent="0.25">
      <c r="A52" s="145" t="s">
        <v>10</v>
      </c>
      <c r="B52" s="149" t="s">
        <v>64</v>
      </c>
      <c r="C52" s="159">
        <v>5495</v>
      </c>
      <c r="D52" s="167">
        <v>6601</v>
      </c>
      <c r="E52" s="173">
        <v>12096</v>
      </c>
    </row>
    <row r="53" spans="1:5" x14ac:dyDescent="0.25">
      <c r="A53" s="40"/>
      <c r="B53" s="147" t="s">
        <v>65</v>
      </c>
      <c r="C53" s="157">
        <v>436</v>
      </c>
      <c r="D53" s="165">
        <v>2129</v>
      </c>
      <c r="E53" s="173">
        <v>2565</v>
      </c>
    </row>
    <row r="54" spans="1:5" x14ac:dyDescent="0.25">
      <c r="A54" s="40"/>
      <c r="B54" s="147" t="s">
        <v>66</v>
      </c>
      <c r="C54" s="157">
        <v>1280</v>
      </c>
      <c r="D54" s="165">
        <v>822</v>
      </c>
      <c r="E54" s="173">
        <v>2102</v>
      </c>
    </row>
    <row r="55" spans="1:5" x14ac:dyDescent="0.25">
      <c r="A55" s="40"/>
      <c r="B55" s="152" t="s">
        <v>67</v>
      </c>
      <c r="C55" s="157">
        <v>1894</v>
      </c>
      <c r="D55" s="165">
        <v>1667</v>
      </c>
      <c r="E55" s="173">
        <v>3561</v>
      </c>
    </row>
    <row r="56" spans="1:5" x14ac:dyDescent="0.25">
      <c r="A56" s="40"/>
      <c r="B56" s="154" t="s">
        <v>10</v>
      </c>
      <c r="C56" s="158">
        <v>9105</v>
      </c>
      <c r="D56" s="166">
        <v>11219</v>
      </c>
      <c r="E56" s="166">
        <v>20324</v>
      </c>
    </row>
    <row r="57" spans="1:5" x14ac:dyDescent="0.25">
      <c r="A57" s="145" t="s">
        <v>9</v>
      </c>
      <c r="B57" s="149" t="s">
        <v>68</v>
      </c>
      <c r="C57" s="159">
        <v>1467</v>
      </c>
      <c r="D57" s="167">
        <v>1468</v>
      </c>
      <c r="E57" s="173">
        <v>2935</v>
      </c>
    </row>
    <row r="58" spans="1:5" x14ac:dyDescent="0.25">
      <c r="A58" s="40"/>
      <c r="B58" s="147" t="s">
        <v>69</v>
      </c>
      <c r="C58" s="157">
        <v>1210</v>
      </c>
      <c r="D58" s="165">
        <v>918</v>
      </c>
      <c r="E58" s="173">
        <v>2128</v>
      </c>
    </row>
    <row r="59" spans="1:5" x14ac:dyDescent="0.25">
      <c r="A59" s="40"/>
      <c r="B59" s="152" t="s">
        <v>70</v>
      </c>
      <c r="C59" s="157">
        <v>101</v>
      </c>
      <c r="D59" s="165">
        <v>747</v>
      </c>
      <c r="E59" s="173">
        <v>848</v>
      </c>
    </row>
    <row r="60" spans="1:5" x14ac:dyDescent="0.25">
      <c r="A60" s="40"/>
      <c r="B60" s="153" t="s">
        <v>9</v>
      </c>
      <c r="C60" s="160">
        <v>2778</v>
      </c>
      <c r="D60" s="168">
        <v>3133</v>
      </c>
      <c r="E60" s="168">
        <v>5911</v>
      </c>
    </row>
    <row r="61" spans="1:5" x14ac:dyDescent="0.25">
      <c r="A61" s="145" t="s">
        <v>8</v>
      </c>
      <c r="B61" s="153" t="s">
        <v>8</v>
      </c>
      <c r="C61" s="161">
        <v>8106</v>
      </c>
      <c r="D61" s="169">
        <v>17010</v>
      </c>
      <c r="E61" s="169">
        <v>25116</v>
      </c>
    </row>
    <row r="62" spans="1:5" x14ac:dyDescent="0.25">
      <c r="A62" s="146" t="s">
        <v>7</v>
      </c>
      <c r="B62" s="153" t="s">
        <v>7</v>
      </c>
      <c r="C62" s="161">
        <v>24007</v>
      </c>
      <c r="D62" s="169">
        <v>39600</v>
      </c>
      <c r="E62" s="169">
        <v>63607</v>
      </c>
    </row>
    <row r="63" spans="1:5" x14ac:dyDescent="0.25">
      <c r="A63" s="150" t="s">
        <v>71</v>
      </c>
      <c r="B63" s="153" t="s">
        <v>71</v>
      </c>
      <c r="C63" s="162">
        <v>191</v>
      </c>
      <c r="D63" s="170">
        <v>199</v>
      </c>
      <c r="E63" s="170">
        <v>390</v>
      </c>
    </row>
    <row r="64" spans="1:5" x14ac:dyDescent="0.25">
      <c r="A64" s="148" t="s">
        <v>11</v>
      </c>
      <c r="B64" s="40"/>
      <c r="C64" s="163">
        <v>53844</v>
      </c>
      <c r="D64" s="171">
        <v>79169</v>
      </c>
      <c r="E64" s="174">
        <v>133013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42" workbookViewId="0">
      <selection activeCell="A68" sqref="A68:E6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2025/Jan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6486</v>
      </c>
      <c r="D6" s="156">
        <f>DWH!D46</f>
        <v>5227</v>
      </c>
      <c r="E6" s="156">
        <f>DWH!E46</f>
        <v>11713</v>
      </c>
      <c r="G6" s="78"/>
      <c r="H6" s="77"/>
    </row>
    <row r="7" spans="1:8" x14ac:dyDescent="0.25">
      <c r="A7" s="40"/>
      <c r="B7" s="147" t="s">
        <v>61</v>
      </c>
      <c r="C7" s="156">
        <f>DWH!C47</f>
        <v>212</v>
      </c>
      <c r="D7" s="156">
        <f>DWH!D47</f>
        <v>147</v>
      </c>
      <c r="E7" s="156">
        <f>DWH!E47</f>
        <v>359</v>
      </c>
      <c r="G7" s="78"/>
      <c r="H7" s="77"/>
    </row>
    <row r="8" spans="1:8" x14ac:dyDescent="0.25">
      <c r="A8" s="40"/>
      <c r="B8" s="147" t="s">
        <v>58</v>
      </c>
      <c r="C8" s="156">
        <f>DWH!C48</f>
        <v>573</v>
      </c>
      <c r="D8" s="156">
        <f>DWH!D48</f>
        <v>557</v>
      </c>
      <c r="E8" s="156">
        <f>DWH!E48</f>
        <v>1130</v>
      </c>
      <c r="G8" s="78"/>
      <c r="H8" s="77"/>
    </row>
    <row r="9" spans="1:8" x14ac:dyDescent="0.25">
      <c r="A9" s="40"/>
      <c r="B9" s="147" t="s">
        <v>62</v>
      </c>
      <c r="C9" s="156">
        <f>DWH!C49</f>
        <v>2104</v>
      </c>
      <c r="D9" s="156">
        <f>DWH!D49</f>
        <v>1802</v>
      </c>
      <c r="E9" s="156">
        <f>DWH!E49</f>
        <v>3906</v>
      </c>
      <c r="G9" s="78"/>
      <c r="H9" s="77"/>
    </row>
    <row r="10" spans="1:8" x14ac:dyDescent="0.25">
      <c r="A10" s="40"/>
      <c r="B10" s="152" t="s">
        <v>63</v>
      </c>
      <c r="C10" s="156">
        <f>DWH!C50</f>
        <v>282</v>
      </c>
      <c r="D10" s="156">
        <f>DWH!D50</f>
        <v>275</v>
      </c>
      <c r="E10" s="156">
        <f>DWH!E50</f>
        <v>557</v>
      </c>
      <c r="G10" s="78"/>
      <c r="H10" s="77"/>
    </row>
    <row r="11" spans="1:8" x14ac:dyDescent="0.25">
      <c r="A11" s="40"/>
      <c r="B11" s="154" t="s">
        <v>2</v>
      </c>
      <c r="C11" s="156">
        <f>DWH!C51</f>
        <v>9657</v>
      </c>
      <c r="D11" s="156">
        <f>DWH!D51</f>
        <v>8008</v>
      </c>
      <c r="E11" s="156">
        <f>DWH!E51</f>
        <v>17665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5495</v>
      </c>
      <c r="D12" s="156">
        <f>DWH!D52</f>
        <v>6601</v>
      </c>
      <c r="E12" s="156">
        <f>DWH!E52</f>
        <v>12096</v>
      </c>
      <c r="G12" s="78"/>
      <c r="H12" s="77"/>
    </row>
    <row r="13" spans="1:8" x14ac:dyDescent="0.25">
      <c r="A13" s="40"/>
      <c r="B13" s="147" t="s">
        <v>65</v>
      </c>
      <c r="C13" s="156">
        <f>DWH!C53</f>
        <v>436</v>
      </c>
      <c r="D13" s="156">
        <f>DWH!D53</f>
        <v>2129</v>
      </c>
      <c r="E13" s="156">
        <f>DWH!E53</f>
        <v>2565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1280</v>
      </c>
      <c r="D14" s="156">
        <f>DWH!D54</f>
        <v>822</v>
      </c>
      <c r="E14" s="156">
        <f>DWH!E54</f>
        <v>2102</v>
      </c>
      <c r="G14" s="78"/>
      <c r="H14" s="77"/>
    </row>
    <row r="15" spans="1:8" x14ac:dyDescent="0.25">
      <c r="A15" s="40"/>
      <c r="B15" s="152" t="s">
        <v>67</v>
      </c>
      <c r="C15" s="156">
        <f>DWH!C55</f>
        <v>1894</v>
      </c>
      <c r="D15" s="156">
        <f>DWH!D55</f>
        <v>1667</v>
      </c>
      <c r="E15" s="156">
        <f>DWH!E55</f>
        <v>3561</v>
      </c>
      <c r="G15" s="78"/>
      <c r="H15" s="77"/>
    </row>
    <row r="16" spans="1:8" x14ac:dyDescent="0.25">
      <c r="A16" s="40"/>
      <c r="B16" s="154" t="s">
        <v>10</v>
      </c>
      <c r="C16" s="156">
        <f>DWH!C56</f>
        <v>9105</v>
      </c>
      <c r="D16" s="156">
        <f>DWH!D56</f>
        <v>11219</v>
      </c>
      <c r="E16" s="156">
        <f>DWH!E56</f>
        <v>20324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1467</v>
      </c>
      <c r="D17" s="156">
        <f>DWH!D57</f>
        <v>1468</v>
      </c>
      <c r="E17" s="156">
        <f>DWH!E57</f>
        <v>2935</v>
      </c>
      <c r="G17" s="78"/>
      <c r="H17" s="77"/>
    </row>
    <row r="18" spans="1:8" x14ac:dyDescent="0.25">
      <c r="A18" s="40"/>
      <c r="B18" s="147" t="s">
        <v>69</v>
      </c>
      <c r="C18" s="156">
        <f>DWH!C58</f>
        <v>1210</v>
      </c>
      <c r="D18" s="156">
        <f>DWH!D58</f>
        <v>918</v>
      </c>
      <c r="E18" s="156">
        <f>DWH!E58</f>
        <v>2128</v>
      </c>
      <c r="G18" s="78"/>
      <c r="H18" s="77"/>
    </row>
    <row r="19" spans="1:8" x14ac:dyDescent="0.25">
      <c r="A19" s="40"/>
      <c r="B19" s="152" t="s">
        <v>70</v>
      </c>
      <c r="C19" s="156">
        <f>DWH!C59</f>
        <v>101</v>
      </c>
      <c r="D19" s="156">
        <f>DWH!D59</f>
        <v>747</v>
      </c>
      <c r="E19" s="156">
        <f>DWH!E59</f>
        <v>848</v>
      </c>
      <c r="G19" s="78"/>
      <c r="H19" s="77"/>
    </row>
    <row r="20" spans="1:8" x14ac:dyDescent="0.25">
      <c r="A20" s="40"/>
      <c r="B20" s="153" t="s">
        <v>9</v>
      </c>
      <c r="C20" s="156">
        <f>DWH!C60</f>
        <v>2778</v>
      </c>
      <c r="D20" s="156">
        <f>DWH!D60</f>
        <v>3133</v>
      </c>
      <c r="E20" s="156">
        <f>DWH!E60</f>
        <v>5911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8106</v>
      </c>
      <c r="D21" s="156">
        <f>DWH!D61</f>
        <v>17010</v>
      </c>
      <c r="E21" s="156">
        <f>DWH!E61</f>
        <v>25116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24007</v>
      </c>
      <c r="D22" s="156">
        <f>DWH!D62</f>
        <v>39600</v>
      </c>
      <c r="E22" s="156">
        <f>DWH!E62</f>
        <v>63607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191</v>
      </c>
      <c r="D23" s="156">
        <f>DWH!D63</f>
        <v>199</v>
      </c>
      <c r="E23" s="156">
        <f>DWH!E63</f>
        <v>390</v>
      </c>
      <c r="G23" s="78"/>
      <c r="H23" s="77"/>
    </row>
    <row r="24" spans="1:8" x14ac:dyDescent="0.25">
      <c r="A24" s="148" t="s">
        <v>11</v>
      </c>
      <c r="B24" s="40"/>
      <c r="C24" s="156">
        <f>DWH!C64</f>
        <v>53844</v>
      </c>
      <c r="D24" s="156">
        <f>DWH!D64</f>
        <v>79169</v>
      </c>
      <c r="E24" s="156">
        <f>DWH!E64</f>
        <v>133013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53.844</v>
      </c>
      <c r="D27" s="80" t="str">
        <f>CONCATENATE(D26,"   ",D35)</f>
        <v>Männer *)   N = 79.169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0.44586212019909366</v>
      </c>
      <c r="D28" s="82">
        <f>D22/D$24</f>
        <v>0.50019578370321716</v>
      </c>
      <c r="E28" s="83">
        <f>E22/E$24</f>
        <v>0.47820137881259728</v>
      </c>
      <c r="G28" s="78"/>
      <c r="H28" s="77"/>
    </row>
    <row r="29" spans="1:8" x14ac:dyDescent="0.25">
      <c r="B29" t="s">
        <v>74</v>
      </c>
      <c r="C29" s="82">
        <f>C21/C$24</f>
        <v>0.15054602184087362</v>
      </c>
      <c r="D29" s="82">
        <f>D21/D$24</f>
        <v>0.21485682527251829</v>
      </c>
      <c r="E29" s="83">
        <f>E21/E$24</f>
        <v>0.18882364881628111</v>
      </c>
      <c r="G29" s="78"/>
      <c r="H29" s="77"/>
    </row>
    <row r="30" spans="1:8" x14ac:dyDescent="0.25">
      <c r="B30" t="s">
        <v>75</v>
      </c>
      <c r="C30" s="82">
        <f>C20/C$24</f>
        <v>5.1593492311121016E-2</v>
      </c>
      <c r="D30" s="82">
        <f>D20/D$24</f>
        <v>3.9573570463186346E-2</v>
      </c>
      <c r="E30" s="83">
        <f>E20/E$24</f>
        <v>4.4439265334967261E-2</v>
      </c>
      <c r="G30" s="84"/>
      <c r="H30" s="85"/>
    </row>
    <row r="31" spans="1:8" x14ac:dyDescent="0.25">
      <c r="B31" t="s">
        <v>76</v>
      </c>
      <c r="C31" s="82">
        <f>C12/C$24</f>
        <v>0.10205408216328653</v>
      </c>
      <c r="D31" s="82">
        <f>D12/D$24</f>
        <v>8.3378595157195368E-2</v>
      </c>
      <c r="E31" s="83">
        <f>E12/E$24</f>
        <v>9.0938479697473179E-2</v>
      </c>
    </row>
    <row r="32" spans="1:8" x14ac:dyDescent="0.25">
      <c r="B32" t="s">
        <v>77</v>
      </c>
      <c r="C32" s="82">
        <f>(C16-C12)/C$24</f>
        <v>6.7045538964415716E-2</v>
      </c>
      <c r="D32" s="82">
        <f>(D16-D12)/D$24</f>
        <v>5.8330912352056993E-2</v>
      </c>
      <c r="E32" s="83">
        <f>(E16-E12)/E$24</f>
        <v>6.1858615323314263E-2</v>
      </c>
    </row>
    <row r="33" spans="2:11" x14ac:dyDescent="0.25">
      <c r="B33" t="s">
        <v>78</v>
      </c>
      <c r="C33" s="82">
        <f>C11/$C$24</f>
        <v>0.17935145977267661</v>
      </c>
      <c r="D33" s="82">
        <f>D11/D$24</f>
        <v>0.10115070292665058</v>
      </c>
      <c r="E33" s="83">
        <f>E11/E$24</f>
        <v>0.13280656777908925</v>
      </c>
    </row>
    <row r="34" spans="2:11" x14ac:dyDescent="0.25">
      <c r="C34" s="86">
        <f>SUM(C28:C33)</f>
        <v>0.99645271525146706</v>
      </c>
      <c r="D34" s="86">
        <f>SUM(D28:D33)</f>
        <v>0.99748638987482474</v>
      </c>
      <c r="E34" s="86">
        <f>SUM(E28:E33)</f>
        <v>0.99706795576372231</v>
      </c>
    </row>
    <row r="35" spans="2:11" x14ac:dyDescent="0.25">
      <c r="C35" s="87" t="str">
        <f>CONCATENATE("N = ",TEXT(C24,"#.##0"))</f>
        <v>N = 53.844</v>
      </c>
      <c r="D35" s="87" t="str">
        <f>CONCATENATE("N = ",TEXT(D24,"#.##0"))</f>
        <v>N = 79.169</v>
      </c>
      <c r="E35" s="88" t="str">
        <f>CONCATENATE("N=",TEXT(E24,"#.##0"))</f>
        <v>N=133.013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63607</v>
      </c>
      <c r="D41" s="94">
        <f>C41/$C$55</f>
        <v>0.47820137881259728</v>
      </c>
      <c r="J41" s="93"/>
      <c r="K41" s="94"/>
    </row>
    <row r="42" spans="2:11" x14ac:dyDescent="0.25">
      <c r="B42" s="95" t="s">
        <v>74</v>
      </c>
      <c r="C42" s="96">
        <f>E21</f>
        <v>25116</v>
      </c>
      <c r="D42" s="94">
        <f t="shared" ref="D42:D54" si="0">C42/$C$55</f>
        <v>0.18882364881628111</v>
      </c>
      <c r="J42" s="93"/>
      <c r="K42" s="94"/>
    </row>
    <row r="43" spans="2:11" x14ac:dyDescent="0.25">
      <c r="B43" s="95" t="s">
        <v>81</v>
      </c>
      <c r="C43" s="96">
        <f>E19</f>
        <v>848</v>
      </c>
      <c r="D43" s="94">
        <f t="shared" si="0"/>
        <v>6.3753166983678286E-3</v>
      </c>
      <c r="J43" s="93"/>
      <c r="K43" s="94"/>
    </row>
    <row r="44" spans="2:11" x14ac:dyDescent="0.25">
      <c r="B44" s="95" t="s">
        <v>82</v>
      </c>
      <c r="C44" s="96">
        <f>E18</f>
        <v>2128</v>
      </c>
      <c r="D44" s="94">
        <f t="shared" si="0"/>
        <v>1.5998436243073986E-2</v>
      </c>
      <c r="J44" s="93"/>
      <c r="K44" s="94"/>
    </row>
    <row r="45" spans="2:11" x14ac:dyDescent="0.25">
      <c r="B45" s="95" t="s">
        <v>48</v>
      </c>
      <c r="C45" s="96">
        <f>E17</f>
        <v>2935</v>
      </c>
      <c r="D45" s="94">
        <f t="shared" si="0"/>
        <v>2.2065512393525444E-2</v>
      </c>
      <c r="J45" s="93"/>
      <c r="K45" s="94"/>
    </row>
    <row r="46" spans="2:11" x14ac:dyDescent="0.25">
      <c r="B46" s="95" t="s">
        <v>76</v>
      </c>
      <c r="C46" s="96">
        <f>E12</f>
        <v>12096</v>
      </c>
      <c r="D46" s="94">
        <f t="shared" si="0"/>
        <v>9.0938479697473179E-2</v>
      </c>
      <c r="J46" s="93"/>
      <c r="K46" s="94"/>
    </row>
    <row r="47" spans="2:11" x14ac:dyDescent="0.25">
      <c r="B47" s="95" t="s">
        <v>83</v>
      </c>
      <c r="C47" s="96">
        <f>E13</f>
        <v>2565</v>
      </c>
      <c r="D47" s="94">
        <f t="shared" si="0"/>
        <v>1.9283829400133821E-2</v>
      </c>
      <c r="J47" s="93"/>
      <c r="K47" s="94"/>
    </row>
    <row r="48" spans="2:11" x14ac:dyDescent="0.25">
      <c r="B48" s="95" t="s">
        <v>84</v>
      </c>
      <c r="C48" s="96">
        <f>E14</f>
        <v>2102</v>
      </c>
      <c r="D48" s="94">
        <f t="shared" si="0"/>
        <v>1.580296662732214E-2</v>
      </c>
      <c r="J48" s="93"/>
      <c r="K48" s="94"/>
    </row>
    <row r="49" spans="2:11" x14ac:dyDescent="0.25">
      <c r="B49" s="95" t="s">
        <v>52</v>
      </c>
      <c r="C49" s="96">
        <f>E15</f>
        <v>3561</v>
      </c>
      <c r="D49" s="94">
        <f t="shared" si="0"/>
        <v>2.6771819295858298E-2</v>
      </c>
      <c r="J49" s="93"/>
      <c r="K49" s="94"/>
    </row>
    <row r="50" spans="2:11" x14ac:dyDescent="0.25">
      <c r="B50" s="95" t="s">
        <v>85</v>
      </c>
      <c r="C50" s="96">
        <f>E7</f>
        <v>359</v>
      </c>
      <c r="D50" s="94">
        <f t="shared" si="0"/>
        <v>2.6989843098043048E-3</v>
      </c>
      <c r="J50" s="93"/>
      <c r="K50" s="94"/>
    </row>
    <row r="51" spans="2:11" x14ac:dyDescent="0.25">
      <c r="B51" s="95" t="s">
        <v>58</v>
      </c>
      <c r="C51" s="96">
        <f>E8+E10</f>
        <v>1687</v>
      </c>
      <c r="D51" s="94">
        <f t="shared" si="0"/>
        <v>1.2682970837436943E-2</v>
      </c>
      <c r="J51" s="93"/>
      <c r="K51" s="94"/>
    </row>
    <row r="52" spans="2:11" x14ac:dyDescent="0.25">
      <c r="B52" s="95" t="s">
        <v>55</v>
      </c>
      <c r="C52" s="96">
        <f>E6+E9</f>
        <v>15619</v>
      </c>
      <c r="D52" s="94">
        <f t="shared" si="0"/>
        <v>0.11742461263184802</v>
      </c>
      <c r="J52" s="93"/>
      <c r="K52" s="94"/>
    </row>
    <row r="53" spans="2:11" x14ac:dyDescent="0.25">
      <c r="B53" s="95" t="s">
        <v>86</v>
      </c>
      <c r="C53" s="96">
        <f>E23</f>
        <v>390</v>
      </c>
      <c r="D53" s="94">
        <f t="shared" si="0"/>
        <v>2.9320442362776571E-3</v>
      </c>
      <c r="J53" s="93"/>
      <c r="K53" s="94"/>
    </row>
    <row r="54" spans="2:11" ht="15.75" thickBot="1" x14ac:dyDescent="0.3">
      <c r="B54" s="97" t="s">
        <v>23</v>
      </c>
      <c r="C54" s="98">
        <f>E24</f>
        <v>133013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133013</v>
      </c>
      <c r="D55" s="99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A68" sqref="A68:E6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45658</v>
      </c>
      <c r="C4" s="202">
        <v>45292</v>
      </c>
    </row>
    <row r="5" spans="1:8" x14ac:dyDescent="0.25">
      <c r="A5" s="201" t="s">
        <v>7</v>
      </c>
      <c r="B5" s="198">
        <v>0.33216246821219658</v>
      </c>
      <c r="C5" s="198">
        <v>0.34196553646311784</v>
      </c>
      <c r="E5" s="101"/>
      <c r="G5" s="199"/>
      <c r="H5" s="102"/>
    </row>
    <row r="6" spans="1:8" x14ac:dyDescent="0.25">
      <c r="A6" s="201" t="s">
        <v>8</v>
      </c>
      <c r="B6" s="198">
        <v>0.1264278281577251</v>
      </c>
      <c r="C6" s="198">
        <v>0.11867151719777042</v>
      </c>
      <c r="G6" s="200"/>
    </row>
    <row r="7" spans="1:8" x14ac:dyDescent="0.25">
      <c r="A7" s="201" t="s">
        <v>75</v>
      </c>
      <c r="B7" s="198">
        <v>8.6535182857072263E-2</v>
      </c>
      <c r="C7" s="198">
        <v>6.8846469498624746E-2</v>
      </c>
      <c r="G7" s="200"/>
    </row>
    <row r="8" spans="1:8" x14ac:dyDescent="0.25">
      <c r="A8" s="201" t="s">
        <v>76</v>
      </c>
      <c r="B8" s="198">
        <v>9.6504710237842226E-2</v>
      </c>
      <c r="C8" s="198">
        <v>9.89549004617883E-2</v>
      </c>
      <c r="G8" s="200"/>
    </row>
    <row r="9" spans="1:8" x14ac:dyDescent="0.25">
      <c r="A9" s="201" t="s">
        <v>77</v>
      </c>
      <c r="B9" s="198">
        <v>7.2876029720181285E-2</v>
      </c>
      <c r="C9" s="198">
        <v>6.5783130362784797E-2</v>
      </c>
      <c r="G9" s="200"/>
    </row>
    <row r="10" spans="1:8" x14ac:dyDescent="0.25">
      <c r="A10" s="201" t="s">
        <v>88</v>
      </c>
      <c r="B10" s="198">
        <v>4.9888870369554146E-2</v>
      </c>
      <c r="C10" s="198">
        <v>4.3833396738766441E-2</v>
      </c>
      <c r="G10" s="200"/>
    </row>
    <row r="11" spans="1:8" x14ac:dyDescent="0.25">
      <c r="A11" s="201" t="s">
        <v>89</v>
      </c>
      <c r="B11" s="198">
        <v>0.12653660355599999</v>
      </c>
      <c r="C11" s="198">
        <v>0.120882649072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45658</v>
      </c>
      <c r="D15" s="103" t="s">
        <v>89</v>
      </c>
      <c r="E15" s="112">
        <f>C4</f>
        <v>45292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0.33216246821219658</v>
      </c>
      <c r="D16" s="104">
        <f>B11</f>
        <v>0.12653660355599999</v>
      </c>
      <c r="E16" s="104">
        <f t="shared" ref="E16:E21" si="1">C5</f>
        <v>0.34196553646311784</v>
      </c>
      <c r="F16" s="104">
        <f>C11</f>
        <v>0.120882649072</v>
      </c>
    </row>
    <row r="17" spans="2:6" x14ac:dyDescent="0.25">
      <c r="B17" t="s">
        <v>8</v>
      </c>
      <c r="C17" s="104">
        <f t="shared" si="0"/>
        <v>0.1264278281577251</v>
      </c>
      <c r="D17" s="104">
        <f>B11</f>
        <v>0.12653660355599999</v>
      </c>
      <c r="E17" s="104">
        <f t="shared" si="1"/>
        <v>0.11867151719777042</v>
      </c>
      <c r="F17" s="104">
        <f>C11</f>
        <v>0.120882649072</v>
      </c>
    </row>
    <row r="18" spans="2:6" x14ac:dyDescent="0.25">
      <c r="B18" t="s">
        <v>75</v>
      </c>
      <c r="C18" s="104">
        <f t="shared" si="0"/>
        <v>8.6535182857072263E-2</v>
      </c>
      <c r="D18" s="104">
        <f>B11</f>
        <v>0.12653660355599999</v>
      </c>
      <c r="E18" s="104">
        <f t="shared" si="1"/>
        <v>6.8846469498624746E-2</v>
      </c>
      <c r="F18" s="104">
        <f>C11</f>
        <v>0.120882649072</v>
      </c>
    </row>
    <row r="19" spans="2:6" x14ac:dyDescent="0.25">
      <c r="B19" t="s">
        <v>76</v>
      </c>
      <c r="C19" s="104">
        <f t="shared" si="0"/>
        <v>9.6504710237842226E-2</v>
      </c>
      <c r="D19" s="104">
        <f>B11</f>
        <v>0.12653660355599999</v>
      </c>
      <c r="E19" s="104">
        <f t="shared" si="1"/>
        <v>9.89549004617883E-2</v>
      </c>
      <c r="F19" s="104">
        <f>C11</f>
        <v>0.120882649072</v>
      </c>
    </row>
    <row r="20" spans="2:6" x14ac:dyDescent="0.25">
      <c r="B20" t="s">
        <v>77</v>
      </c>
      <c r="C20" s="104">
        <f t="shared" si="0"/>
        <v>7.2876029720181285E-2</v>
      </c>
      <c r="D20" s="104">
        <f>B11</f>
        <v>0.12653660355599999</v>
      </c>
      <c r="E20" s="104">
        <f t="shared" si="1"/>
        <v>6.5783130362784797E-2</v>
      </c>
      <c r="F20" s="104">
        <f>C11</f>
        <v>0.120882649072</v>
      </c>
    </row>
    <row r="21" spans="2:6" x14ac:dyDescent="0.25">
      <c r="B21" t="s">
        <v>88</v>
      </c>
      <c r="C21" s="104">
        <f t="shared" si="0"/>
        <v>4.9888870369554146E-2</v>
      </c>
      <c r="D21" s="104">
        <f>B11</f>
        <v>0.12653660355599999</v>
      </c>
      <c r="E21" s="104">
        <f t="shared" si="1"/>
        <v>4.3833396738766441E-2</v>
      </c>
      <c r="F21" s="104">
        <f>C11</f>
        <v>0.120882649072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2025-02-20T10:01:23Z</dcterms:modified>
</cp:coreProperties>
</file>