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drawings/drawing25.xml" ContentType="application/vnd.openxmlformats-officedocument.drawing+xml"/>
  <Override PartName="/xl/drawings/drawing2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STATISTIK\Anfragen\ab 2021\Monat\AM-Daten_pol.Bezirk\2024\"/>
    </mc:Choice>
  </mc:AlternateContent>
  <xr:revisionPtr revIDLastSave="0" documentId="13_ncr:1_{7DB5EF1C-8DDA-42E4-8743-4DB0FF89C27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MS Wien" sheetId="1" r:id="rId1"/>
    <sheet name="1.Bezirk" sheetId="4" r:id="rId2"/>
    <sheet name="2.Bezirk" sheetId="5" r:id="rId3"/>
    <sheet name="3.Bezirk" sheetId="6" r:id="rId4"/>
    <sheet name="4.Bezirk" sheetId="7" r:id="rId5"/>
    <sheet name="5.Bezirk" sheetId="8" r:id="rId6"/>
    <sheet name="6.Bezirk" sheetId="9" r:id="rId7"/>
    <sheet name="7.Bezirk" sheetId="10" r:id="rId8"/>
    <sheet name="8.Bezirk" sheetId="11" r:id="rId9"/>
    <sheet name="9.Bezirk" sheetId="12" r:id="rId10"/>
    <sheet name="10.Bezirk" sheetId="13" r:id="rId11"/>
    <sheet name="11.Bezirk" sheetId="14" r:id="rId12"/>
    <sheet name="12.Bezirk" sheetId="15" r:id="rId13"/>
    <sheet name="13.Bezirk" sheetId="16" r:id="rId14"/>
    <sheet name="14.Bezirk" sheetId="17" r:id="rId15"/>
    <sheet name="15.Bezirk" sheetId="18" r:id="rId16"/>
    <sheet name="16.Bezirk" sheetId="19" r:id="rId17"/>
    <sheet name="17.Bezirk" sheetId="20" r:id="rId18"/>
    <sheet name="18.Bezirk" sheetId="21" r:id="rId19"/>
    <sheet name="19.Bezirk" sheetId="22" r:id="rId20"/>
    <sheet name="20.Bezirk" sheetId="23" r:id="rId21"/>
    <sheet name="21.Bezirk" sheetId="24" r:id="rId22"/>
    <sheet name="22.Bezirk" sheetId="25" r:id="rId23"/>
    <sheet name="23.Bezirk" sheetId="26" r:id="rId24"/>
    <sheet name="Cognos_Office_Connection_Cache" sheetId="28" state="veryHidden" r:id="rId25"/>
    <sheet name="Legende" sheetId="30" r:id="rId26"/>
    <sheet name="DWH" sheetId="27" state="hidden" r:id="rId27"/>
    <sheet name="Kontrolle" sheetId="29" state="hidden" r:id="rId28"/>
  </sheets>
  <definedNames>
    <definedName name="AL_persMerkmale_aktMo_fbaec708a22c4cd595a9c7d73193535e_fbaec708a22c4cd595a9c7d73193535e">DWH!$C$5:$AX$46</definedName>
    <definedName name="AL_persMerkmale_aktMo_fbaec708a22c4cd595a9c7d73193535e_fbaec708a22c4cd595a9c7d73193535e_1">DWH!$C$5:$AX$43</definedName>
    <definedName name="AL_persMerkmale_aktMo_fbaec708a22c4cd595a9c7d73193535e_fbaec708a22c4cd595a9c7d73193535e_1_Columns">DWH!$C$3:$AX$4</definedName>
    <definedName name="AL_persMerkmale_aktMo_fbaec708a22c4cd595a9c7d73193535e_fbaec708a22c4cd595a9c7d73193535e_1_Measure">DWH!$A$3</definedName>
    <definedName name="AL_persMerkmale_aktMo_fbaec708a22c4cd595a9c7d73193535e_fbaec708a22c4cd595a9c7d73193535e_1_Rows">DWH!$A$5:$B$43</definedName>
    <definedName name="AL_persMerkmale_aktMo_fbaec708a22c4cd595a9c7d73193535e_fbaec708a22c4cd595a9c7d73193535e_Columns">DWH!$C$3:$AX$4</definedName>
    <definedName name="AL_persMerkmale_aktMo_fbaec708a22c4cd595a9c7d73193535e_fbaec708a22c4cd595a9c7d73193535e_Measure">DWH!$A$3</definedName>
    <definedName name="AL_persMerkmale_aktMo_fbaec708a22c4cd595a9c7d73193535e_fbaec708a22c4cd595a9c7d73193535e_Rows">DWH!$A$5:$B$46</definedName>
    <definedName name="AL_ZugangAbgang_aktMo_fbaec708a22c4cd595a9c7d73193535e_fbaec708a22c4cd595a9c7d73193535e">DWH!$C$53:$AX$58</definedName>
    <definedName name="AL_ZugangAbgang_aktMo_fbaec708a22c4cd595a9c7d73193535e_fbaec708a22c4cd595a9c7d73193535e_Columns">DWH!$C$51:$AX$52</definedName>
    <definedName name="AL_ZugangAbgang_aktMo_fbaec708a22c4cd595a9c7d73193535e_fbaec708a22c4cd595a9c7d73193535e_Measure">DWH!$A$51</definedName>
    <definedName name="AL_ZugangAbgang_aktMo_fbaec708a22c4cd595a9c7d73193535e_fbaec708a22c4cd595a9c7d73193535e_Rows">DWH!$A$53:$B$58</definedName>
    <definedName name="_xlnm.Print_Area" localSheetId="1">'1.Bezirk'!$A$1:$E$78</definedName>
    <definedName name="_xlnm.Print_Area" localSheetId="10">'10.Bezirk'!$A$1:$E$78</definedName>
    <definedName name="_xlnm.Print_Area" localSheetId="11">'11.Bezirk'!$A$1:$E$78</definedName>
    <definedName name="_xlnm.Print_Area" localSheetId="12">'12.Bezirk'!$A$1:$E$78</definedName>
    <definedName name="_xlnm.Print_Area" localSheetId="13">'13.Bezirk'!$A$1:$E$78</definedName>
    <definedName name="_xlnm.Print_Area" localSheetId="14">'14.Bezirk'!$A$1:$E$78</definedName>
    <definedName name="_xlnm.Print_Area" localSheetId="15">'15.Bezirk'!$A$1:$E$78</definedName>
    <definedName name="_xlnm.Print_Area" localSheetId="16">'16.Bezirk'!$A$1:$E$78</definedName>
    <definedName name="_xlnm.Print_Area" localSheetId="17">'17.Bezirk'!$A$1:$E$78</definedName>
    <definedName name="_xlnm.Print_Area" localSheetId="18">'18.Bezirk'!$A$1:$E$78</definedName>
    <definedName name="_xlnm.Print_Area" localSheetId="19">'19.Bezirk'!$A$1:$E$78</definedName>
    <definedName name="_xlnm.Print_Area" localSheetId="2">'2.Bezirk'!$A$1:$E$78</definedName>
    <definedName name="_xlnm.Print_Area" localSheetId="20">'20.Bezirk'!$A$1:$E$78</definedName>
    <definedName name="_xlnm.Print_Area" localSheetId="21">'21.Bezirk'!$A$1:$E$78</definedName>
    <definedName name="_xlnm.Print_Area" localSheetId="22">'22.Bezirk'!$A$1:$E$78</definedName>
    <definedName name="_xlnm.Print_Area" localSheetId="23">'23.Bezirk'!$A$1:$E$78</definedName>
    <definedName name="_xlnm.Print_Area" localSheetId="3">'3.Bezirk'!$A$1:$E$78</definedName>
    <definedName name="_xlnm.Print_Area" localSheetId="4">'4.Bezirk'!$A$1:$E$78</definedName>
    <definedName name="_xlnm.Print_Area" localSheetId="5">'5.Bezirk'!$A$1:$E$78</definedName>
    <definedName name="_xlnm.Print_Area" localSheetId="6">'6.Bezirk'!$A$1:$E$78</definedName>
    <definedName name="_xlnm.Print_Area" localSheetId="7">'7.Bezirk'!$A$1:$E$78</definedName>
    <definedName name="_xlnm.Print_Area" localSheetId="8">'8.Bezirk'!$A$1:$E$78</definedName>
    <definedName name="_xlnm.Print_Area" localSheetId="9">'9.Bezirk'!$A$1:$E$78</definedName>
    <definedName name="_xlnm.Print_Area" localSheetId="0">'AMS Wien'!$A$1:$E$77</definedName>
    <definedName name="_xlnm.Print_Area" localSheetId="27">Kontrolle!$A$1:$C$78</definedName>
    <definedName name="_xlnm.Print_Titles" localSheetId="1">'1.Bezirk'!$1:$3</definedName>
    <definedName name="_xlnm.Print_Titles" localSheetId="10">'10.Bezirk'!$1:$3</definedName>
    <definedName name="_xlnm.Print_Titles" localSheetId="11">'11.Bezirk'!$1:$3</definedName>
    <definedName name="_xlnm.Print_Titles" localSheetId="12">'12.Bezirk'!$1:$3</definedName>
    <definedName name="_xlnm.Print_Titles" localSheetId="13">'13.Bezirk'!$1:$3</definedName>
    <definedName name="_xlnm.Print_Titles" localSheetId="14">'14.Bezirk'!$1:$3</definedName>
    <definedName name="_xlnm.Print_Titles" localSheetId="15">'15.Bezirk'!$1:$3</definedName>
    <definedName name="_xlnm.Print_Titles" localSheetId="16">'16.Bezirk'!$1:$3</definedName>
    <definedName name="_xlnm.Print_Titles" localSheetId="17">'17.Bezirk'!$1:$3</definedName>
    <definedName name="_xlnm.Print_Titles" localSheetId="18">'18.Bezirk'!$1:$3</definedName>
    <definedName name="_xlnm.Print_Titles" localSheetId="19">'19.Bezirk'!$1:$3</definedName>
    <definedName name="_xlnm.Print_Titles" localSheetId="2">'2.Bezirk'!$1:$3</definedName>
    <definedName name="_xlnm.Print_Titles" localSheetId="20">'20.Bezirk'!$1:$3</definedName>
    <definedName name="_xlnm.Print_Titles" localSheetId="21">'21.Bezirk'!$1:$3</definedName>
    <definedName name="_xlnm.Print_Titles" localSheetId="22">'22.Bezirk'!$1:$3</definedName>
    <definedName name="_xlnm.Print_Titles" localSheetId="23">'23.Bezirk'!$1:$3</definedName>
    <definedName name="_xlnm.Print_Titles" localSheetId="3">'3.Bezirk'!$1:$3</definedName>
    <definedName name="_xlnm.Print_Titles" localSheetId="4">'4.Bezirk'!$1:$3</definedName>
    <definedName name="_xlnm.Print_Titles" localSheetId="5">'5.Bezirk'!$1:$3</definedName>
    <definedName name="_xlnm.Print_Titles" localSheetId="6">'6.Bezirk'!$1:$3</definedName>
    <definedName name="_xlnm.Print_Titles" localSheetId="7">'7.Bezirk'!$1:$3</definedName>
    <definedName name="_xlnm.Print_Titles" localSheetId="8">'8.Bezirk'!$1:$3</definedName>
    <definedName name="_xlnm.Print_Titles" localSheetId="9">'9.Bezirk'!$1:$3</definedName>
    <definedName name="_xlnm.Print_Titles" localSheetId="0">'AMS Wien'!$1:$3</definedName>
    <definedName name="ID" localSheetId="1" hidden="1">"08b2ce11-1a3c-4519-b399-e0ed4a6c57e8"</definedName>
    <definedName name="ID" localSheetId="10" hidden="1">"170f4b87-1438-4c8f-a0b4-00e0f7bc54b9"</definedName>
    <definedName name="ID" localSheetId="11" hidden="1">"5ac56d1b-8b92-4271-ace6-28d7c85acf82"</definedName>
    <definedName name="ID" localSheetId="12" hidden="1">"0c8f6ee6-9b6a-4358-b1cd-2e66d965b559"</definedName>
    <definedName name="ID" localSheetId="13" hidden="1">"53c0668a-0130-4d4f-aa5c-a3e13cd47ce5"</definedName>
    <definedName name="ID" localSheetId="14" hidden="1">"d66189ad-6421-40e5-8d3c-9017543045a4"</definedName>
    <definedName name="ID" localSheetId="15" hidden="1">"f5c135dc-e966-4726-9f06-0a67f3c07db4"</definedName>
    <definedName name="ID" localSheetId="16" hidden="1">"b18df71a-bd57-4c99-8c76-903a47d44655"</definedName>
    <definedName name="ID" localSheetId="17" hidden="1">"f51c3bf6-a2a9-4a07-ada4-318052253c93"</definedName>
    <definedName name="ID" localSheetId="18" hidden="1">"65ac0711-83f9-4d42-b9fb-a7f8a37d3f6b"</definedName>
    <definedName name="ID" localSheetId="19" hidden="1">"f79d194d-e69d-43b8-902c-6f464708c0c6"</definedName>
    <definedName name="ID" localSheetId="2" hidden="1">"b0e9f92b-c5b8-416b-b17f-466174f5262a"</definedName>
    <definedName name="ID" localSheetId="20" hidden="1">"5e849021-3280-4406-89be-40dae3937a72"</definedName>
    <definedName name="ID" localSheetId="21" hidden="1">"68d65861-30e4-425a-90db-e4a9116fd42b"</definedName>
    <definedName name="ID" localSheetId="22" hidden="1">"6a1a3909-8b9b-4b1a-ab65-21bec5433684"</definedName>
    <definedName name="ID" localSheetId="23" hidden="1">"70cebf0a-1273-4451-a9c2-97532904ccb4"</definedName>
    <definedName name="ID" localSheetId="3" hidden="1">"3736067e-4714-4c72-ae3a-d5cac4ead01a"</definedName>
    <definedName name="ID" localSheetId="4" hidden="1">"7d19730e-9ce7-4129-9506-7efe8ded4951"</definedName>
    <definedName name="ID" localSheetId="5" hidden="1">"f0d96c27-1f9b-4aa5-917a-98abbbb081c4"</definedName>
    <definedName name="ID" localSheetId="6" hidden="1">"bac06d0f-7dcf-4fea-bb6d-addcb5211f40"</definedName>
    <definedName name="ID" localSheetId="7" hidden="1">"800e137b-4133-44fa-b015-25aa2faf7c70"</definedName>
    <definedName name="ID" localSheetId="8" hidden="1">"fac120d9-6109-4a9c-9931-946dfbfb618d"</definedName>
    <definedName name="ID" localSheetId="9" hidden="1">"41a662f6-07f6-4d30-aa79-dfc11555e893"</definedName>
    <definedName name="ID" localSheetId="0" hidden="1">"0e3fff67-de2b-4f0e-a920-b5e5682333bf"</definedName>
    <definedName name="ID" localSheetId="24" hidden="1">"9f8a053a-c8fa-486f-a6de-482b671b8d0f"</definedName>
    <definedName name="ID" localSheetId="26" hidden="1">"c913451c-c11b-4137-a591-de24471ff306"</definedName>
    <definedName name="ID" localSheetId="27" hidden="1">"c0a25168-efb7-4fe8-84c5-e4c474467f62"</definedName>
    <definedName name="ID" localSheetId="25" hidden="1">"1ae6aa20-92c1-462a-be3d-3618b8a336cd"</definedName>
    <definedName name="LS_aktMo_fbaec708a22c4cd595a9c7d73193535e_fbaec708a22c4cd595a9c7d73193535e">DWH!$B$64:$AW$66</definedName>
    <definedName name="LS_aktMo_fbaec708a22c4cd595a9c7d73193535e_fbaec708a22c4cd595a9c7d73193535e_Columns">DWH!$B$62:$AW$63</definedName>
    <definedName name="LS_aktMo_fbaec708a22c4cd595a9c7d73193535e_fbaec708a22c4cd595a9c7d73193535e_Measure">DWH!$A$62</definedName>
    <definedName name="LS_aktMo_fbaec708a22c4cd595a9c7d73193535e_fbaec708a22c4cd595a9c7d73193535e_Rows">DWH!$A$64:$A$66</definedName>
    <definedName name="OL_aktMo_fbaec708a22c4cd595a9c7d73193535e_fbaec708a22c4cd595a9c7d73193535e">DWH!$B$73:$AW$73</definedName>
    <definedName name="OL_aktMo_fbaec708a22c4cd595a9c7d73193535e_fbaec708a22c4cd595a9c7d73193535e_Columns">DWH!$B$71:$AW$72</definedName>
    <definedName name="OL_aktMo_fbaec708a22c4cd595a9c7d73193535e_fbaec708a22c4cd595a9c7d73193535e_Measure">DWH!$A$71</definedName>
    <definedName name="OL_aktMo_fbaec708a22c4cd595a9c7d73193535e_fbaec708a22c4cd595a9c7d73193535e_Rows">DWH!$A$73</definedName>
    <definedName name="OS_Bestand_aktMo_fbaec708a22c4cd595a9c7d73193535e_fbaec708a22c4cd595a9c7d73193535e">DWH!$B$80:$AW$80</definedName>
    <definedName name="OS_Bestand_aktMo_fbaec708a22c4cd595a9c7d73193535e_fbaec708a22c4cd595a9c7d73193535e_Columns">DWH!$B$78:$AW$79</definedName>
    <definedName name="OS_Bestand_aktMo_fbaec708a22c4cd595a9c7d73193535e_fbaec708a22c4cd595a9c7d73193535e_Measure">DWH!$A$78</definedName>
    <definedName name="OS_Bestand_aktMo_fbaec708a22c4cd595a9c7d73193535e_fbaec708a22c4cd595a9c7d73193535e_Rows">DWH!$A$80</definedName>
    <definedName name="OS_ZugangAbgang_aktMo_fbaec708a22c4cd595a9c7d73193535e_fbaec708a22c4cd595a9c7d73193535e">DWH!$B$87:$AW$88</definedName>
    <definedName name="OS_ZugangAbgang_aktMo_fbaec708a22c4cd595a9c7d73193535e_fbaec708a22c4cd595a9c7d73193535e_Columns">DWH!$B$85:$AW$86</definedName>
    <definedName name="OS_ZugangAbgang_aktMo_fbaec708a22c4cd595a9c7d73193535e_fbaec708a22c4cd595a9c7d73193535e_Measure">DWH!$A$85</definedName>
    <definedName name="OS_ZugangAbgang_aktMo_fbaec708a22c4cd595a9c7d73193535e_fbaec708a22c4cd595a9c7d73193535e_Rows">DWH!$A$87:$A$88</definedName>
    <definedName name="SC_ZugangBestand_aktMo_fbaec708a22c4cd595a9c7d73193535e_fbaec708a22c4cd595a9c7d73193535e">DWH!$C$95:$AX$100</definedName>
    <definedName name="SC_ZugangBestand_aktMo_fbaec708a22c4cd595a9c7d73193535e_fbaec708a22c4cd595a9c7d73193535e_Columns">DWH!$C$93:$AX$94</definedName>
    <definedName name="SC_ZugangBestand_aktMo_fbaec708a22c4cd595a9c7d73193535e_fbaec708a22c4cd595a9c7d73193535e_Measure">DWH!$A$93</definedName>
    <definedName name="SC_ZugangBestand_aktMo_fbaec708a22c4cd595a9c7d73193535e_fbaec708a22c4cd595a9c7d73193535e_Rows">DWH!$A$95:$B$100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9" i="29" l="1"/>
  <c r="C60" i="29"/>
  <c r="C61" i="29"/>
  <c r="C62" i="29"/>
  <c r="C63" i="29"/>
  <c r="C64" i="29"/>
  <c r="C65" i="29"/>
  <c r="C66" i="29"/>
  <c r="C67" i="29"/>
  <c r="C68" i="29"/>
  <c r="C69" i="29"/>
  <c r="C70" i="29"/>
  <c r="C71" i="29"/>
  <c r="B60" i="29"/>
  <c r="B61" i="29"/>
  <c r="B62" i="29"/>
  <c r="B63" i="29"/>
  <c r="B64" i="29"/>
  <c r="B65" i="29"/>
  <c r="B66" i="29"/>
  <c r="B67" i="29"/>
  <c r="B68" i="29"/>
  <c r="B69" i="29"/>
  <c r="B70" i="29"/>
  <c r="B71" i="29"/>
  <c r="B59" i="29"/>
  <c r="C36" i="29"/>
  <c r="C37" i="29"/>
  <c r="C38" i="29"/>
  <c r="C39" i="29"/>
  <c r="C40" i="29"/>
  <c r="C41" i="29"/>
  <c r="C42" i="29"/>
  <c r="C43" i="29"/>
  <c r="C44" i="29"/>
  <c r="C45" i="29"/>
  <c r="C46" i="29"/>
  <c r="C47" i="29"/>
  <c r="C48" i="29"/>
  <c r="B37" i="29"/>
  <c r="B38" i="29"/>
  <c r="B39" i="29"/>
  <c r="B40" i="29"/>
  <c r="B41" i="29"/>
  <c r="B42" i="29"/>
  <c r="B43" i="29"/>
  <c r="B44" i="29"/>
  <c r="B45" i="29"/>
  <c r="B46" i="29"/>
  <c r="B47" i="29"/>
  <c r="B48" i="29"/>
  <c r="B36" i="29"/>
  <c r="C59" i="26"/>
  <c r="C60" i="26"/>
  <c r="C61" i="26"/>
  <c r="C62" i="26"/>
  <c r="C63" i="26"/>
  <c r="C64" i="26"/>
  <c r="C65" i="26"/>
  <c r="C66" i="26"/>
  <c r="C67" i="26"/>
  <c r="C68" i="26"/>
  <c r="C69" i="26"/>
  <c r="C70" i="26"/>
  <c r="C71" i="26"/>
  <c r="B60" i="26"/>
  <c r="B61" i="26"/>
  <c r="B62" i="26"/>
  <c r="B63" i="26"/>
  <c r="B64" i="26"/>
  <c r="B65" i="26"/>
  <c r="B66" i="26"/>
  <c r="B67" i="26"/>
  <c r="B68" i="26"/>
  <c r="B69" i="26"/>
  <c r="B70" i="26"/>
  <c r="B71" i="26"/>
  <c r="B59" i="26"/>
  <c r="C36" i="26"/>
  <c r="C37" i="26"/>
  <c r="C38" i="26"/>
  <c r="C39" i="26"/>
  <c r="C40" i="26"/>
  <c r="C41" i="26"/>
  <c r="C42" i="26"/>
  <c r="C43" i="26"/>
  <c r="C44" i="26"/>
  <c r="C45" i="26"/>
  <c r="C46" i="26"/>
  <c r="C47" i="26"/>
  <c r="C48" i="26"/>
  <c r="B37" i="26"/>
  <c r="B38" i="26"/>
  <c r="B39" i="26"/>
  <c r="B40" i="26"/>
  <c r="B41" i="26"/>
  <c r="B42" i="26"/>
  <c r="B43" i="26"/>
  <c r="B44" i="26"/>
  <c r="B45" i="26"/>
  <c r="B46" i="26"/>
  <c r="B47" i="26"/>
  <c r="B48" i="26"/>
  <c r="B36" i="26"/>
  <c r="C59" i="25"/>
  <c r="C60" i="25"/>
  <c r="C61" i="25"/>
  <c r="C62" i="25"/>
  <c r="C63" i="25"/>
  <c r="C64" i="25"/>
  <c r="C65" i="25"/>
  <c r="C66" i="25"/>
  <c r="C67" i="25"/>
  <c r="C68" i="25"/>
  <c r="C69" i="25"/>
  <c r="C70" i="25"/>
  <c r="C71" i="25"/>
  <c r="B60" i="25"/>
  <c r="B61" i="25"/>
  <c r="B62" i="25"/>
  <c r="B63" i="25"/>
  <c r="B64" i="25"/>
  <c r="B65" i="25"/>
  <c r="B66" i="25"/>
  <c r="B67" i="25"/>
  <c r="B68" i="25"/>
  <c r="B69" i="25"/>
  <c r="B70" i="25"/>
  <c r="B71" i="25"/>
  <c r="B59" i="25"/>
  <c r="C36" i="25"/>
  <c r="C37" i="25"/>
  <c r="C38" i="25"/>
  <c r="C39" i="25"/>
  <c r="C40" i="25"/>
  <c r="C41" i="25"/>
  <c r="C42" i="25"/>
  <c r="C43" i="25"/>
  <c r="C44" i="25"/>
  <c r="C45" i="25"/>
  <c r="C46" i="25"/>
  <c r="C47" i="25"/>
  <c r="C48" i="25"/>
  <c r="B37" i="25"/>
  <c r="B38" i="25"/>
  <c r="B39" i="25"/>
  <c r="B40" i="25"/>
  <c r="B41" i="25"/>
  <c r="B42" i="25"/>
  <c r="B43" i="25"/>
  <c r="B44" i="25"/>
  <c r="B45" i="25"/>
  <c r="B46" i="25"/>
  <c r="B47" i="25"/>
  <c r="B48" i="25"/>
  <c r="B36" i="25"/>
  <c r="C59" i="24"/>
  <c r="C60" i="24"/>
  <c r="C61" i="24"/>
  <c r="C62" i="24"/>
  <c r="C63" i="24"/>
  <c r="C64" i="24"/>
  <c r="C65" i="24"/>
  <c r="C66" i="24"/>
  <c r="C67" i="24"/>
  <c r="C68" i="24"/>
  <c r="C69" i="24"/>
  <c r="C70" i="24"/>
  <c r="C71" i="24"/>
  <c r="B60" i="24"/>
  <c r="B61" i="24"/>
  <c r="B62" i="24"/>
  <c r="B63" i="24"/>
  <c r="B64" i="24"/>
  <c r="B65" i="24"/>
  <c r="B66" i="24"/>
  <c r="B67" i="24"/>
  <c r="B68" i="24"/>
  <c r="B69" i="24"/>
  <c r="B70" i="24"/>
  <c r="B71" i="24"/>
  <c r="B59" i="24"/>
  <c r="C36" i="24"/>
  <c r="C37" i="24"/>
  <c r="C38" i="24"/>
  <c r="C39" i="24"/>
  <c r="C40" i="24"/>
  <c r="C41" i="24"/>
  <c r="C42" i="24"/>
  <c r="C43" i="24"/>
  <c r="C44" i="24"/>
  <c r="C45" i="24"/>
  <c r="C46" i="24"/>
  <c r="C47" i="24"/>
  <c r="C48" i="24"/>
  <c r="B37" i="24"/>
  <c r="B38" i="24"/>
  <c r="B39" i="24"/>
  <c r="B40" i="24"/>
  <c r="B41" i="24"/>
  <c r="B42" i="24"/>
  <c r="B43" i="24"/>
  <c r="B44" i="24"/>
  <c r="B45" i="24"/>
  <c r="B46" i="24"/>
  <c r="B47" i="24"/>
  <c r="B48" i="24"/>
  <c r="B36" i="24"/>
  <c r="C59" i="23"/>
  <c r="C60" i="23"/>
  <c r="C61" i="23"/>
  <c r="C62" i="23"/>
  <c r="C63" i="23"/>
  <c r="C64" i="23"/>
  <c r="C65" i="23"/>
  <c r="C66" i="23"/>
  <c r="C67" i="23"/>
  <c r="C68" i="23"/>
  <c r="C69" i="23"/>
  <c r="C70" i="23"/>
  <c r="C71" i="23"/>
  <c r="B60" i="23"/>
  <c r="B61" i="23"/>
  <c r="B62" i="23"/>
  <c r="B63" i="23"/>
  <c r="B64" i="23"/>
  <c r="B65" i="23"/>
  <c r="B66" i="23"/>
  <c r="B67" i="23"/>
  <c r="B68" i="23"/>
  <c r="B69" i="23"/>
  <c r="B70" i="23"/>
  <c r="B71" i="23"/>
  <c r="B59" i="23"/>
  <c r="C36" i="23"/>
  <c r="C37" i="23"/>
  <c r="C38" i="23"/>
  <c r="C39" i="23"/>
  <c r="C40" i="23"/>
  <c r="C41" i="23"/>
  <c r="C42" i="23"/>
  <c r="C43" i="23"/>
  <c r="C44" i="23"/>
  <c r="C45" i="23"/>
  <c r="C46" i="23"/>
  <c r="C47" i="23"/>
  <c r="C48" i="23"/>
  <c r="B37" i="23"/>
  <c r="B38" i="23"/>
  <c r="B39" i="23"/>
  <c r="B40" i="23"/>
  <c r="B41" i="23"/>
  <c r="B42" i="23"/>
  <c r="B43" i="23"/>
  <c r="B44" i="23"/>
  <c r="B45" i="23"/>
  <c r="B46" i="23"/>
  <c r="B47" i="23"/>
  <c r="B48" i="23"/>
  <c r="B36" i="23"/>
  <c r="C59" i="22"/>
  <c r="C60" i="22"/>
  <c r="C61" i="22"/>
  <c r="C62" i="22"/>
  <c r="C63" i="22"/>
  <c r="C64" i="22"/>
  <c r="C65" i="22"/>
  <c r="C66" i="22"/>
  <c r="C67" i="22"/>
  <c r="C68" i="22"/>
  <c r="C69" i="22"/>
  <c r="C70" i="22"/>
  <c r="C71" i="22"/>
  <c r="B60" i="22"/>
  <c r="B61" i="22"/>
  <c r="B62" i="22"/>
  <c r="B63" i="22"/>
  <c r="B64" i="22"/>
  <c r="B65" i="22"/>
  <c r="B66" i="22"/>
  <c r="B67" i="22"/>
  <c r="B68" i="22"/>
  <c r="B69" i="22"/>
  <c r="B70" i="22"/>
  <c r="B71" i="22"/>
  <c r="B59" i="22"/>
  <c r="C36" i="22"/>
  <c r="C37" i="22"/>
  <c r="C38" i="22"/>
  <c r="C39" i="22"/>
  <c r="C40" i="22"/>
  <c r="C41" i="22"/>
  <c r="C42" i="22"/>
  <c r="C43" i="22"/>
  <c r="C44" i="22"/>
  <c r="C45" i="22"/>
  <c r="C46" i="22"/>
  <c r="C47" i="22"/>
  <c r="C48" i="22"/>
  <c r="B37" i="22"/>
  <c r="B38" i="22"/>
  <c r="B39" i="22"/>
  <c r="B40" i="22"/>
  <c r="B41" i="22"/>
  <c r="B42" i="22"/>
  <c r="B43" i="22"/>
  <c r="B44" i="22"/>
  <c r="B45" i="22"/>
  <c r="B46" i="22"/>
  <c r="B47" i="22"/>
  <c r="B48" i="22"/>
  <c r="B36" i="22"/>
  <c r="C59" i="21"/>
  <c r="C60" i="21"/>
  <c r="C61" i="21"/>
  <c r="C62" i="21"/>
  <c r="C63" i="21"/>
  <c r="C64" i="21"/>
  <c r="C65" i="21"/>
  <c r="C66" i="21"/>
  <c r="C67" i="21"/>
  <c r="C68" i="21"/>
  <c r="C69" i="21"/>
  <c r="C70" i="21"/>
  <c r="C71" i="21"/>
  <c r="B60" i="21"/>
  <c r="B61" i="21"/>
  <c r="B62" i="21"/>
  <c r="B63" i="21"/>
  <c r="B64" i="21"/>
  <c r="B65" i="21"/>
  <c r="B66" i="21"/>
  <c r="B67" i="21"/>
  <c r="B68" i="21"/>
  <c r="B69" i="21"/>
  <c r="B70" i="21"/>
  <c r="B71" i="21"/>
  <c r="B59" i="21"/>
  <c r="C36" i="21"/>
  <c r="C37" i="21"/>
  <c r="C38" i="21"/>
  <c r="C39" i="21"/>
  <c r="C40" i="21"/>
  <c r="C41" i="21"/>
  <c r="C42" i="21"/>
  <c r="C43" i="21"/>
  <c r="C44" i="21"/>
  <c r="C45" i="21"/>
  <c r="C46" i="21"/>
  <c r="C47" i="21"/>
  <c r="C48" i="21"/>
  <c r="B37" i="21"/>
  <c r="B38" i="21"/>
  <c r="B39" i="21"/>
  <c r="B40" i="21"/>
  <c r="B41" i="21"/>
  <c r="B42" i="21"/>
  <c r="B43" i="21"/>
  <c r="B44" i="21"/>
  <c r="B45" i="21"/>
  <c r="B46" i="21"/>
  <c r="B47" i="21"/>
  <c r="B48" i="21"/>
  <c r="B36" i="21"/>
  <c r="C59" i="20"/>
  <c r="C60" i="20"/>
  <c r="C61" i="20"/>
  <c r="C62" i="20"/>
  <c r="C63" i="20"/>
  <c r="C64" i="20"/>
  <c r="C65" i="20"/>
  <c r="C66" i="20"/>
  <c r="C67" i="20"/>
  <c r="C68" i="20"/>
  <c r="C69" i="20"/>
  <c r="C70" i="20"/>
  <c r="C71" i="20"/>
  <c r="B60" i="20"/>
  <c r="B61" i="20"/>
  <c r="B62" i="20"/>
  <c r="B63" i="20"/>
  <c r="B64" i="20"/>
  <c r="B65" i="20"/>
  <c r="B66" i="20"/>
  <c r="B67" i="20"/>
  <c r="B68" i="20"/>
  <c r="B69" i="20"/>
  <c r="B70" i="20"/>
  <c r="B71" i="20"/>
  <c r="B59" i="20"/>
  <c r="C36" i="20"/>
  <c r="C37" i="20"/>
  <c r="C38" i="20"/>
  <c r="C39" i="20"/>
  <c r="C40" i="20"/>
  <c r="C41" i="20"/>
  <c r="C42" i="20"/>
  <c r="C43" i="20"/>
  <c r="C44" i="20"/>
  <c r="C45" i="20"/>
  <c r="C46" i="20"/>
  <c r="C47" i="20"/>
  <c r="C48" i="20"/>
  <c r="B37" i="20"/>
  <c r="B38" i="20"/>
  <c r="B39" i="20"/>
  <c r="B40" i="20"/>
  <c r="B41" i="20"/>
  <c r="B42" i="20"/>
  <c r="B43" i="20"/>
  <c r="B44" i="20"/>
  <c r="B45" i="20"/>
  <c r="B46" i="20"/>
  <c r="B47" i="20"/>
  <c r="B48" i="20"/>
  <c r="B36" i="20"/>
  <c r="C59" i="19"/>
  <c r="C60" i="19"/>
  <c r="C61" i="19"/>
  <c r="C62" i="19"/>
  <c r="C63" i="19"/>
  <c r="C64" i="19"/>
  <c r="C65" i="19"/>
  <c r="C66" i="19"/>
  <c r="C67" i="19"/>
  <c r="C68" i="19"/>
  <c r="C69" i="19"/>
  <c r="C70" i="19"/>
  <c r="C71" i="19"/>
  <c r="B60" i="19"/>
  <c r="B61" i="19"/>
  <c r="B62" i="19"/>
  <c r="B63" i="19"/>
  <c r="B64" i="19"/>
  <c r="B65" i="19"/>
  <c r="B66" i="19"/>
  <c r="B67" i="19"/>
  <c r="B68" i="19"/>
  <c r="B69" i="19"/>
  <c r="B70" i="19"/>
  <c r="B71" i="19"/>
  <c r="B59" i="19"/>
  <c r="C36" i="19"/>
  <c r="C37" i="19"/>
  <c r="C38" i="19"/>
  <c r="C39" i="19"/>
  <c r="C40" i="19"/>
  <c r="C41" i="19"/>
  <c r="C42" i="19"/>
  <c r="C43" i="19"/>
  <c r="C44" i="19"/>
  <c r="C45" i="19"/>
  <c r="C46" i="19"/>
  <c r="C47" i="19"/>
  <c r="C48" i="19"/>
  <c r="B37" i="19"/>
  <c r="B38" i="19"/>
  <c r="B39" i="19"/>
  <c r="B40" i="19"/>
  <c r="B41" i="19"/>
  <c r="B42" i="19"/>
  <c r="B43" i="19"/>
  <c r="B44" i="19"/>
  <c r="B45" i="19"/>
  <c r="B46" i="19"/>
  <c r="B47" i="19"/>
  <c r="B48" i="19"/>
  <c r="B36" i="19"/>
  <c r="C59" i="18"/>
  <c r="C60" i="18"/>
  <c r="C61" i="18"/>
  <c r="C62" i="18"/>
  <c r="C63" i="18"/>
  <c r="C64" i="18"/>
  <c r="C65" i="18"/>
  <c r="C66" i="18"/>
  <c r="C67" i="18"/>
  <c r="C68" i="18"/>
  <c r="C69" i="18"/>
  <c r="C70" i="18"/>
  <c r="C71" i="18"/>
  <c r="B60" i="18"/>
  <c r="B61" i="18"/>
  <c r="B62" i="18"/>
  <c r="B63" i="18"/>
  <c r="B64" i="18"/>
  <c r="B65" i="18"/>
  <c r="B66" i="18"/>
  <c r="B67" i="18"/>
  <c r="B68" i="18"/>
  <c r="B69" i="18"/>
  <c r="B70" i="18"/>
  <c r="B71" i="18"/>
  <c r="B59" i="18"/>
  <c r="C36" i="18"/>
  <c r="C37" i="18"/>
  <c r="C38" i="18"/>
  <c r="C39" i="18"/>
  <c r="C40" i="18"/>
  <c r="C41" i="18"/>
  <c r="C42" i="18"/>
  <c r="C43" i="18"/>
  <c r="C44" i="18"/>
  <c r="C45" i="18"/>
  <c r="C46" i="18"/>
  <c r="C47" i="18"/>
  <c r="C48" i="18"/>
  <c r="B37" i="18"/>
  <c r="B38" i="18"/>
  <c r="B39" i="18"/>
  <c r="B40" i="18"/>
  <c r="B41" i="18"/>
  <c r="B42" i="18"/>
  <c r="B43" i="18"/>
  <c r="B44" i="18"/>
  <c r="B45" i="18"/>
  <c r="B46" i="18"/>
  <c r="B47" i="18"/>
  <c r="B48" i="18"/>
  <c r="B36" i="18"/>
  <c r="C59" i="17"/>
  <c r="C60" i="17"/>
  <c r="C61" i="17"/>
  <c r="C62" i="17"/>
  <c r="C63" i="17"/>
  <c r="C64" i="17"/>
  <c r="C65" i="17"/>
  <c r="C66" i="17"/>
  <c r="C67" i="17"/>
  <c r="C68" i="17"/>
  <c r="C69" i="17"/>
  <c r="C70" i="17"/>
  <c r="C71" i="17"/>
  <c r="B60" i="17"/>
  <c r="B61" i="17"/>
  <c r="B62" i="17"/>
  <c r="B63" i="17"/>
  <c r="B64" i="17"/>
  <c r="B65" i="17"/>
  <c r="B66" i="17"/>
  <c r="B67" i="17"/>
  <c r="B68" i="17"/>
  <c r="B69" i="17"/>
  <c r="B70" i="17"/>
  <c r="B71" i="17"/>
  <c r="B59" i="17"/>
  <c r="C36" i="17"/>
  <c r="C37" i="17"/>
  <c r="C38" i="17"/>
  <c r="C39" i="17"/>
  <c r="C40" i="17"/>
  <c r="C41" i="17"/>
  <c r="C42" i="17"/>
  <c r="C43" i="17"/>
  <c r="C44" i="17"/>
  <c r="C45" i="17"/>
  <c r="C46" i="17"/>
  <c r="C47" i="17"/>
  <c r="C48" i="17"/>
  <c r="B37" i="17"/>
  <c r="B38" i="17"/>
  <c r="B39" i="17"/>
  <c r="B40" i="17"/>
  <c r="B41" i="17"/>
  <c r="B42" i="17"/>
  <c r="B43" i="17"/>
  <c r="B44" i="17"/>
  <c r="B45" i="17"/>
  <c r="B46" i="17"/>
  <c r="B47" i="17"/>
  <c r="B48" i="17"/>
  <c r="B36" i="17"/>
  <c r="C59" i="16"/>
  <c r="C60" i="16"/>
  <c r="C61" i="16"/>
  <c r="C62" i="16"/>
  <c r="C63" i="16"/>
  <c r="C64" i="16"/>
  <c r="C65" i="16"/>
  <c r="C66" i="16"/>
  <c r="C67" i="16"/>
  <c r="C68" i="16"/>
  <c r="C69" i="16"/>
  <c r="C70" i="16"/>
  <c r="C71" i="16"/>
  <c r="B60" i="16"/>
  <c r="B61" i="16"/>
  <c r="B62" i="16"/>
  <c r="B63" i="16"/>
  <c r="B64" i="16"/>
  <c r="B65" i="16"/>
  <c r="B66" i="16"/>
  <c r="B67" i="16"/>
  <c r="B68" i="16"/>
  <c r="B69" i="16"/>
  <c r="B70" i="16"/>
  <c r="B71" i="16"/>
  <c r="B59" i="16"/>
  <c r="C36" i="16"/>
  <c r="C37" i="16"/>
  <c r="C38" i="16"/>
  <c r="C39" i="16"/>
  <c r="C40" i="16"/>
  <c r="C41" i="16"/>
  <c r="C42" i="16"/>
  <c r="C43" i="16"/>
  <c r="C44" i="16"/>
  <c r="C45" i="16"/>
  <c r="C46" i="16"/>
  <c r="C47" i="16"/>
  <c r="C48" i="16"/>
  <c r="B37" i="16"/>
  <c r="B38" i="16"/>
  <c r="B39" i="16"/>
  <c r="B40" i="16"/>
  <c r="B41" i="16"/>
  <c r="B42" i="16"/>
  <c r="B43" i="16"/>
  <c r="B44" i="16"/>
  <c r="B45" i="16"/>
  <c r="B46" i="16"/>
  <c r="B47" i="16"/>
  <c r="B48" i="16"/>
  <c r="B36" i="16"/>
  <c r="C59" i="15"/>
  <c r="C60" i="15"/>
  <c r="C61" i="15"/>
  <c r="C62" i="15"/>
  <c r="C63" i="15"/>
  <c r="C64" i="15"/>
  <c r="C65" i="15"/>
  <c r="C66" i="15"/>
  <c r="C67" i="15"/>
  <c r="C68" i="15"/>
  <c r="C69" i="15"/>
  <c r="C70" i="15"/>
  <c r="C71" i="15"/>
  <c r="B60" i="15"/>
  <c r="B61" i="15"/>
  <c r="B62" i="15"/>
  <c r="B63" i="15"/>
  <c r="B64" i="15"/>
  <c r="B65" i="15"/>
  <c r="B66" i="15"/>
  <c r="B67" i="15"/>
  <c r="B68" i="15"/>
  <c r="B69" i="15"/>
  <c r="B70" i="15"/>
  <c r="B71" i="15"/>
  <c r="B59" i="15"/>
  <c r="C36" i="15"/>
  <c r="C37" i="15"/>
  <c r="C38" i="15"/>
  <c r="C39" i="15"/>
  <c r="C40" i="15"/>
  <c r="C41" i="15"/>
  <c r="C42" i="15"/>
  <c r="C43" i="15"/>
  <c r="C44" i="15"/>
  <c r="C45" i="15"/>
  <c r="C46" i="15"/>
  <c r="C47" i="15"/>
  <c r="C48" i="15"/>
  <c r="B37" i="15"/>
  <c r="B38" i="15"/>
  <c r="B39" i="15"/>
  <c r="B40" i="15"/>
  <c r="B41" i="15"/>
  <c r="B42" i="15"/>
  <c r="B43" i="15"/>
  <c r="B44" i="15"/>
  <c r="B45" i="15"/>
  <c r="B46" i="15"/>
  <c r="B47" i="15"/>
  <c r="B48" i="15"/>
  <c r="B36" i="15"/>
  <c r="C59" i="14"/>
  <c r="C60" i="14"/>
  <c r="C61" i="14"/>
  <c r="C62" i="14"/>
  <c r="C63" i="14"/>
  <c r="C64" i="14"/>
  <c r="C65" i="14"/>
  <c r="C66" i="14"/>
  <c r="C67" i="14"/>
  <c r="C68" i="14"/>
  <c r="C69" i="14"/>
  <c r="C70" i="14"/>
  <c r="C71" i="14"/>
  <c r="B60" i="14"/>
  <c r="B61" i="14"/>
  <c r="B62" i="14"/>
  <c r="B63" i="14"/>
  <c r="B64" i="14"/>
  <c r="B65" i="14"/>
  <c r="B66" i="14"/>
  <c r="B67" i="14"/>
  <c r="B68" i="14"/>
  <c r="B69" i="14"/>
  <c r="B70" i="14"/>
  <c r="B71" i="14"/>
  <c r="B59" i="14"/>
  <c r="C36" i="14"/>
  <c r="C37" i="14"/>
  <c r="C38" i="14"/>
  <c r="C39" i="14"/>
  <c r="C40" i="14"/>
  <c r="C41" i="14"/>
  <c r="C42" i="14"/>
  <c r="C43" i="14"/>
  <c r="C44" i="14"/>
  <c r="C45" i="14"/>
  <c r="C46" i="14"/>
  <c r="C47" i="14"/>
  <c r="C48" i="14"/>
  <c r="B37" i="14"/>
  <c r="B38" i="14"/>
  <c r="B39" i="14"/>
  <c r="B40" i="14"/>
  <c r="B41" i="14"/>
  <c r="B42" i="14"/>
  <c r="B43" i="14"/>
  <c r="B44" i="14"/>
  <c r="B45" i="14"/>
  <c r="B46" i="14"/>
  <c r="B47" i="14"/>
  <c r="B48" i="14"/>
  <c r="B36" i="14"/>
  <c r="C59" i="13"/>
  <c r="C60" i="13"/>
  <c r="C61" i="13"/>
  <c r="C62" i="13"/>
  <c r="C63" i="13"/>
  <c r="C64" i="13"/>
  <c r="C65" i="13"/>
  <c r="C66" i="13"/>
  <c r="C67" i="13"/>
  <c r="C68" i="13"/>
  <c r="C69" i="13"/>
  <c r="C70" i="13"/>
  <c r="C71" i="13"/>
  <c r="B60" i="13"/>
  <c r="B61" i="13"/>
  <c r="B62" i="13"/>
  <c r="B63" i="13"/>
  <c r="B64" i="13"/>
  <c r="B65" i="13"/>
  <c r="B66" i="13"/>
  <c r="B67" i="13"/>
  <c r="B68" i="13"/>
  <c r="B69" i="13"/>
  <c r="B70" i="13"/>
  <c r="B71" i="13"/>
  <c r="B59" i="13"/>
  <c r="C36" i="13"/>
  <c r="C37" i="13"/>
  <c r="C38" i="13"/>
  <c r="C39" i="13"/>
  <c r="C40" i="13"/>
  <c r="C41" i="13"/>
  <c r="C42" i="13"/>
  <c r="C43" i="13"/>
  <c r="C44" i="13"/>
  <c r="C45" i="13"/>
  <c r="C46" i="13"/>
  <c r="C47" i="13"/>
  <c r="C48" i="13"/>
  <c r="B37" i="13"/>
  <c r="B38" i="13"/>
  <c r="B39" i="13"/>
  <c r="B40" i="13"/>
  <c r="B41" i="13"/>
  <c r="B42" i="13"/>
  <c r="B43" i="13"/>
  <c r="B44" i="13"/>
  <c r="B45" i="13"/>
  <c r="B46" i="13"/>
  <c r="B47" i="13"/>
  <c r="B48" i="13"/>
  <c r="B36" i="13"/>
  <c r="C59" i="12"/>
  <c r="C60" i="12"/>
  <c r="C61" i="12"/>
  <c r="C62" i="12"/>
  <c r="C63" i="12"/>
  <c r="C64" i="12"/>
  <c r="C65" i="12"/>
  <c r="C66" i="12"/>
  <c r="C67" i="12"/>
  <c r="C68" i="12"/>
  <c r="C69" i="12"/>
  <c r="C70" i="12"/>
  <c r="C71" i="12"/>
  <c r="B60" i="12"/>
  <c r="B61" i="12"/>
  <c r="B62" i="12"/>
  <c r="B63" i="12"/>
  <c r="B64" i="12"/>
  <c r="B65" i="12"/>
  <c r="B66" i="12"/>
  <c r="B67" i="12"/>
  <c r="B68" i="12"/>
  <c r="B69" i="12"/>
  <c r="B70" i="12"/>
  <c r="B71" i="12"/>
  <c r="B59" i="12"/>
  <c r="C36" i="12"/>
  <c r="C37" i="12"/>
  <c r="C38" i="12"/>
  <c r="C39" i="12"/>
  <c r="C40" i="12"/>
  <c r="C41" i="12"/>
  <c r="C42" i="12"/>
  <c r="C43" i="12"/>
  <c r="C44" i="12"/>
  <c r="C45" i="12"/>
  <c r="C46" i="12"/>
  <c r="C47" i="12"/>
  <c r="C48" i="12"/>
  <c r="B37" i="12"/>
  <c r="B38" i="12"/>
  <c r="B39" i="12"/>
  <c r="B40" i="12"/>
  <c r="B41" i="12"/>
  <c r="B42" i="12"/>
  <c r="B43" i="12"/>
  <c r="B44" i="12"/>
  <c r="B45" i="12"/>
  <c r="B46" i="12"/>
  <c r="B47" i="12"/>
  <c r="B48" i="12"/>
  <c r="B36" i="12"/>
  <c r="C59" i="11"/>
  <c r="C60" i="11"/>
  <c r="C61" i="11"/>
  <c r="C62" i="11"/>
  <c r="C63" i="11"/>
  <c r="C64" i="11"/>
  <c r="C65" i="11"/>
  <c r="C66" i="11"/>
  <c r="C67" i="11"/>
  <c r="C68" i="11"/>
  <c r="C69" i="11"/>
  <c r="C70" i="11"/>
  <c r="C71" i="11"/>
  <c r="B60" i="11"/>
  <c r="B61" i="11"/>
  <c r="B62" i="11"/>
  <c r="B63" i="11"/>
  <c r="B64" i="11"/>
  <c r="B65" i="11"/>
  <c r="B66" i="11"/>
  <c r="B67" i="11"/>
  <c r="B68" i="11"/>
  <c r="B69" i="11"/>
  <c r="B70" i="11"/>
  <c r="B71" i="11"/>
  <c r="B59" i="11"/>
  <c r="C36" i="11"/>
  <c r="C37" i="11"/>
  <c r="C38" i="11"/>
  <c r="C39" i="11"/>
  <c r="C40" i="11"/>
  <c r="C41" i="11"/>
  <c r="C42" i="11"/>
  <c r="C43" i="11"/>
  <c r="C44" i="11"/>
  <c r="C45" i="11"/>
  <c r="C46" i="11"/>
  <c r="C47" i="11"/>
  <c r="C48" i="11"/>
  <c r="B37" i="11"/>
  <c r="B38" i="11"/>
  <c r="B39" i="11"/>
  <c r="B40" i="11"/>
  <c r="B41" i="11"/>
  <c r="B42" i="11"/>
  <c r="B43" i="11"/>
  <c r="B44" i="11"/>
  <c r="B45" i="11"/>
  <c r="B46" i="11"/>
  <c r="B47" i="11"/>
  <c r="B48" i="11"/>
  <c r="B36" i="11"/>
  <c r="C59" i="10"/>
  <c r="C60" i="10"/>
  <c r="C61" i="10"/>
  <c r="C62" i="10"/>
  <c r="C63" i="10"/>
  <c r="C64" i="10"/>
  <c r="C65" i="10"/>
  <c r="C66" i="10"/>
  <c r="C67" i="10"/>
  <c r="C68" i="10"/>
  <c r="C69" i="10"/>
  <c r="C70" i="10"/>
  <c r="C71" i="10"/>
  <c r="B60" i="10"/>
  <c r="B61" i="10"/>
  <c r="B62" i="10"/>
  <c r="B63" i="10"/>
  <c r="B64" i="10"/>
  <c r="B65" i="10"/>
  <c r="B66" i="10"/>
  <c r="B67" i="10"/>
  <c r="B68" i="10"/>
  <c r="B69" i="10"/>
  <c r="B70" i="10"/>
  <c r="B71" i="10"/>
  <c r="B59" i="10"/>
  <c r="C36" i="10"/>
  <c r="C37" i="10"/>
  <c r="C38" i="10"/>
  <c r="C39" i="10"/>
  <c r="C40" i="10"/>
  <c r="C41" i="10"/>
  <c r="C42" i="10"/>
  <c r="C43" i="10"/>
  <c r="C44" i="10"/>
  <c r="C45" i="10"/>
  <c r="C46" i="10"/>
  <c r="C47" i="10"/>
  <c r="C48" i="10"/>
  <c r="B37" i="10"/>
  <c r="B38" i="10"/>
  <c r="B39" i="10"/>
  <c r="B40" i="10"/>
  <c r="B41" i="10"/>
  <c r="B42" i="10"/>
  <c r="B43" i="10"/>
  <c r="B44" i="10"/>
  <c r="B45" i="10"/>
  <c r="B46" i="10"/>
  <c r="B47" i="10"/>
  <c r="B48" i="10"/>
  <c r="B36" i="10"/>
  <c r="C59" i="9"/>
  <c r="C60" i="9"/>
  <c r="C61" i="9"/>
  <c r="C62" i="9"/>
  <c r="C63" i="9"/>
  <c r="C64" i="9"/>
  <c r="C65" i="9"/>
  <c r="C66" i="9"/>
  <c r="C67" i="9"/>
  <c r="C68" i="9"/>
  <c r="C69" i="9"/>
  <c r="C70" i="9"/>
  <c r="C71" i="9"/>
  <c r="B60" i="9"/>
  <c r="B61" i="9"/>
  <c r="B62" i="9"/>
  <c r="B63" i="9"/>
  <c r="B64" i="9"/>
  <c r="B65" i="9"/>
  <c r="B66" i="9"/>
  <c r="B67" i="9"/>
  <c r="B68" i="9"/>
  <c r="B69" i="9"/>
  <c r="B70" i="9"/>
  <c r="B71" i="9"/>
  <c r="B59" i="9"/>
  <c r="C36" i="9"/>
  <c r="C37" i="9"/>
  <c r="C38" i="9"/>
  <c r="C39" i="9"/>
  <c r="C40" i="9"/>
  <c r="C41" i="9"/>
  <c r="C42" i="9"/>
  <c r="C43" i="9"/>
  <c r="C44" i="9"/>
  <c r="C45" i="9"/>
  <c r="C46" i="9"/>
  <c r="C47" i="9"/>
  <c r="C48" i="9"/>
  <c r="B37" i="9"/>
  <c r="B38" i="9"/>
  <c r="B39" i="9"/>
  <c r="B40" i="9"/>
  <c r="B41" i="9"/>
  <c r="B42" i="9"/>
  <c r="B43" i="9"/>
  <c r="B44" i="9"/>
  <c r="B45" i="9"/>
  <c r="B46" i="9"/>
  <c r="B47" i="9"/>
  <c r="B48" i="9"/>
  <c r="B36" i="9"/>
  <c r="C59" i="8"/>
  <c r="C60" i="8"/>
  <c r="C61" i="8"/>
  <c r="C62" i="8"/>
  <c r="C63" i="8"/>
  <c r="C64" i="8"/>
  <c r="C65" i="8"/>
  <c r="C66" i="8"/>
  <c r="C67" i="8"/>
  <c r="C68" i="8"/>
  <c r="C69" i="8"/>
  <c r="C70" i="8"/>
  <c r="C71" i="8"/>
  <c r="B60" i="8"/>
  <c r="B61" i="8"/>
  <c r="B62" i="8"/>
  <c r="B63" i="8"/>
  <c r="B64" i="8"/>
  <c r="B65" i="8"/>
  <c r="B66" i="8"/>
  <c r="B67" i="8"/>
  <c r="B68" i="8"/>
  <c r="B69" i="8"/>
  <c r="B70" i="8"/>
  <c r="B71" i="8"/>
  <c r="B59" i="8"/>
  <c r="C36" i="8"/>
  <c r="C37" i="8"/>
  <c r="C38" i="8"/>
  <c r="C39" i="8"/>
  <c r="C40" i="8"/>
  <c r="C41" i="8"/>
  <c r="C42" i="8"/>
  <c r="C43" i="8"/>
  <c r="C44" i="8"/>
  <c r="C45" i="8"/>
  <c r="C46" i="8"/>
  <c r="C47" i="8"/>
  <c r="C48" i="8"/>
  <c r="B37" i="8"/>
  <c r="B38" i="8"/>
  <c r="B39" i="8"/>
  <c r="B40" i="8"/>
  <c r="B41" i="8"/>
  <c r="B42" i="8"/>
  <c r="B43" i="8"/>
  <c r="B44" i="8"/>
  <c r="B45" i="8"/>
  <c r="B46" i="8"/>
  <c r="B47" i="8"/>
  <c r="B48" i="8"/>
  <c r="B36" i="8"/>
  <c r="C59" i="7"/>
  <c r="C60" i="7"/>
  <c r="C61" i="7"/>
  <c r="C62" i="7"/>
  <c r="C63" i="7"/>
  <c r="C64" i="7"/>
  <c r="C65" i="7"/>
  <c r="C66" i="7"/>
  <c r="C67" i="7"/>
  <c r="C68" i="7"/>
  <c r="C69" i="7"/>
  <c r="C70" i="7"/>
  <c r="C71" i="7"/>
  <c r="B60" i="7"/>
  <c r="B61" i="7"/>
  <c r="B62" i="7"/>
  <c r="B63" i="7"/>
  <c r="B64" i="7"/>
  <c r="B65" i="7"/>
  <c r="B66" i="7"/>
  <c r="B67" i="7"/>
  <c r="B68" i="7"/>
  <c r="B69" i="7"/>
  <c r="B70" i="7"/>
  <c r="B71" i="7"/>
  <c r="B59" i="7"/>
  <c r="C36" i="7"/>
  <c r="C37" i="7"/>
  <c r="C38" i="7"/>
  <c r="C39" i="7"/>
  <c r="C40" i="7"/>
  <c r="C41" i="7"/>
  <c r="C42" i="7"/>
  <c r="C43" i="7"/>
  <c r="C44" i="7"/>
  <c r="C45" i="7"/>
  <c r="C46" i="7"/>
  <c r="C47" i="7"/>
  <c r="C48" i="7"/>
  <c r="B37" i="7"/>
  <c r="B38" i="7"/>
  <c r="B39" i="7"/>
  <c r="B40" i="7"/>
  <c r="B41" i="7"/>
  <c r="B42" i="7"/>
  <c r="B43" i="7"/>
  <c r="B44" i="7"/>
  <c r="B45" i="7"/>
  <c r="B46" i="7"/>
  <c r="B47" i="7"/>
  <c r="B48" i="7"/>
  <c r="B36" i="7"/>
  <c r="C59" i="6"/>
  <c r="C60" i="6"/>
  <c r="C61" i="6"/>
  <c r="C62" i="6"/>
  <c r="C63" i="6"/>
  <c r="C64" i="6"/>
  <c r="C65" i="6"/>
  <c r="C66" i="6"/>
  <c r="C67" i="6"/>
  <c r="C68" i="6"/>
  <c r="C69" i="6"/>
  <c r="C70" i="6"/>
  <c r="C71" i="6"/>
  <c r="B60" i="6"/>
  <c r="B61" i="6"/>
  <c r="B62" i="6"/>
  <c r="B63" i="6"/>
  <c r="B64" i="6"/>
  <c r="B65" i="6"/>
  <c r="B66" i="6"/>
  <c r="B67" i="6"/>
  <c r="B68" i="6"/>
  <c r="B69" i="6"/>
  <c r="B70" i="6"/>
  <c r="B71" i="6"/>
  <c r="B59" i="6"/>
  <c r="C36" i="6"/>
  <c r="C37" i="6"/>
  <c r="C38" i="6"/>
  <c r="C39" i="6"/>
  <c r="C40" i="6"/>
  <c r="C41" i="6"/>
  <c r="C42" i="6"/>
  <c r="C43" i="6"/>
  <c r="C44" i="6"/>
  <c r="C45" i="6"/>
  <c r="C46" i="6"/>
  <c r="C47" i="6"/>
  <c r="C48" i="6"/>
  <c r="B37" i="6"/>
  <c r="B38" i="6"/>
  <c r="B39" i="6"/>
  <c r="B40" i="6"/>
  <c r="B41" i="6"/>
  <c r="B42" i="6"/>
  <c r="B43" i="6"/>
  <c r="B44" i="6"/>
  <c r="B45" i="6"/>
  <c r="B46" i="6"/>
  <c r="B47" i="6"/>
  <c r="B48" i="6"/>
  <c r="B36" i="6"/>
  <c r="C59" i="5"/>
  <c r="C60" i="5"/>
  <c r="C61" i="5"/>
  <c r="C62" i="5"/>
  <c r="C63" i="5"/>
  <c r="C64" i="5"/>
  <c r="C65" i="5"/>
  <c r="C66" i="5"/>
  <c r="C67" i="5"/>
  <c r="C68" i="5"/>
  <c r="C69" i="5"/>
  <c r="C70" i="5"/>
  <c r="C71" i="5"/>
  <c r="B60" i="5"/>
  <c r="B61" i="5"/>
  <c r="B62" i="5"/>
  <c r="B63" i="5"/>
  <c r="B64" i="5"/>
  <c r="B65" i="5"/>
  <c r="B66" i="5"/>
  <c r="B67" i="5"/>
  <c r="B68" i="5"/>
  <c r="B69" i="5"/>
  <c r="B70" i="5"/>
  <c r="B71" i="5"/>
  <c r="B59" i="5"/>
  <c r="C36" i="5"/>
  <c r="C37" i="5"/>
  <c r="C38" i="5"/>
  <c r="C39" i="5"/>
  <c r="C40" i="5"/>
  <c r="C41" i="5"/>
  <c r="C42" i="5"/>
  <c r="C43" i="5"/>
  <c r="C44" i="5"/>
  <c r="C45" i="5"/>
  <c r="C46" i="5"/>
  <c r="C47" i="5"/>
  <c r="C48" i="5"/>
  <c r="B37" i="5"/>
  <c r="B38" i="5"/>
  <c r="B39" i="5"/>
  <c r="B40" i="5"/>
  <c r="B41" i="5"/>
  <c r="B42" i="5"/>
  <c r="B43" i="5"/>
  <c r="B44" i="5"/>
  <c r="B45" i="5"/>
  <c r="B46" i="5"/>
  <c r="B47" i="5"/>
  <c r="B48" i="5"/>
  <c r="B36" i="5"/>
  <c r="C8" i="5"/>
  <c r="C9" i="5"/>
  <c r="C10" i="5"/>
  <c r="C11" i="5"/>
  <c r="C12" i="5"/>
  <c r="C13" i="5"/>
  <c r="C14" i="5"/>
  <c r="C15" i="5"/>
  <c r="C16" i="5"/>
  <c r="C17" i="5"/>
  <c r="C18" i="5"/>
  <c r="C19" i="5"/>
  <c r="C20" i="5"/>
  <c r="B9" i="5"/>
  <c r="B10" i="5"/>
  <c r="B11" i="5"/>
  <c r="B12" i="5"/>
  <c r="B13" i="5"/>
  <c r="B14" i="5"/>
  <c r="B15" i="5"/>
  <c r="B16" i="5"/>
  <c r="B17" i="5"/>
  <c r="B18" i="5"/>
  <c r="B19" i="5"/>
  <c r="B20" i="5"/>
  <c r="B8" i="5"/>
  <c r="C59" i="4"/>
  <c r="C60" i="4"/>
  <c r="C61" i="4"/>
  <c r="C62" i="4"/>
  <c r="C63" i="4"/>
  <c r="C64" i="4"/>
  <c r="C65" i="4"/>
  <c r="C66" i="4"/>
  <c r="C67" i="4"/>
  <c r="C68" i="4"/>
  <c r="C69" i="4"/>
  <c r="C70" i="4"/>
  <c r="C71" i="4"/>
  <c r="B60" i="4"/>
  <c r="B61" i="4"/>
  <c r="B62" i="4"/>
  <c r="B63" i="4"/>
  <c r="B64" i="4"/>
  <c r="B65" i="4"/>
  <c r="B66" i="4"/>
  <c r="B67" i="4"/>
  <c r="B68" i="4"/>
  <c r="B69" i="4"/>
  <c r="B70" i="4"/>
  <c r="B71" i="4"/>
  <c r="B59" i="4"/>
  <c r="C36" i="4"/>
  <c r="C37" i="4"/>
  <c r="C38" i="4"/>
  <c r="C39" i="4"/>
  <c r="C40" i="4"/>
  <c r="C41" i="4"/>
  <c r="C42" i="4"/>
  <c r="C43" i="4"/>
  <c r="C44" i="4"/>
  <c r="C45" i="4"/>
  <c r="C46" i="4"/>
  <c r="C47" i="4"/>
  <c r="C48" i="4"/>
  <c r="B37" i="4"/>
  <c r="B38" i="4"/>
  <c r="B39" i="4"/>
  <c r="B40" i="4"/>
  <c r="B41" i="4"/>
  <c r="B42" i="4"/>
  <c r="B43" i="4"/>
  <c r="B44" i="4"/>
  <c r="B45" i="4"/>
  <c r="B46" i="4"/>
  <c r="B47" i="4"/>
  <c r="B48" i="4"/>
  <c r="B36" i="4"/>
  <c r="C8" i="4"/>
  <c r="C9" i="4"/>
  <c r="C10" i="4"/>
  <c r="C11" i="4"/>
  <c r="C12" i="4"/>
  <c r="C13" i="4"/>
  <c r="C14" i="4"/>
  <c r="C15" i="4"/>
  <c r="C16" i="4"/>
  <c r="C17" i="4"/>
  <c r="C18" i="4"/>
  <c r="C19" i="4"/>
  <c r="C20" i="4"/>
  <c r="B9" i="4"/>
  <c r="B10" i="4"/>
  <c r="B11" i="4"/>
  <c r="B12" i="4"/>
  <c r="B13" i="4"/>
  <c r="B14" i="4"/>
  <c r="B15" i="4"/>
  <c r="B16" i="4"/>
  <c r="B17" i="4"/>
  <c r="B18" i="4"/>
  <c r="B19" i="4"/>
  <c r="B20" i="4"/>
  <c r="B8" i="4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B60" i="1"/>
  <c r="B61" i="1"/>
  <c r="B62" i="1"/>
  <c r="B63" i="1"/>
  <c r="B64" i="1"/>
  <c r="B65" i="1"/>
  <c r="B66" i="1"/>
  <c r="B67" i="1"/>
  <c r="B68" i="1"/>
  <c r="B69" i="1"/>
  <c r="B70" i="1"/>
  <c r="B71" i="1"/>
  <c r="B59" i="1"/>
  <c r="C49" i="1"/>
  <c r="C50" i="1"/>
  <c r="B50" i="1"/>
  <c r="B49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B37" i="1"/>
  <c r="B38" i="1"/>
  <c r="B39" i="1"/>
  <c r="B40" i="1"/>
  <c r="B41" i="1"/>
  <c r="B42" i="1"/>
  <c r="B43" i="1"/>
  <c r="B44" i="1"/>
  <c r="B45" i="1"/>
  <c r="B46" i="1"/>
  <c r="B47" i="1"/>
  <c r="B48" i="1"/>
  <c r="B36" i="1"/>
  <c r="D1" i="26"/>
  <c r="D1" i="25"/>
  <c r="D1" i="24"/>
  <c r="D1" i="23"/>
  <c r="D1" i="22"/>
  <c r="D1" i="21"/>
  <c r="D1" i="20"/>
  <c r="D1" i="19"/>
  <c r="D1" i="18"/>
  <c r="D1" i="17"/>
  <c r="D1" i="16"/>
  <c r="D1" i="15"/>
  <c r="D1" i="14"/>
  <c r="D1" i="13"/>
  <c r="D1" i="12"/>
  <c r="D1" i="11"/>
  <c r="D1" i="10"/>
  <c r="D1" i="9"/>
  <c r="D1" i="8"/>
  <c r="D1" i="7"/>
  <c r="D1" i="6"/>
  <c r="D1" i="5"/>
  <c r="D1" i="4"/>
  <c r="C72" i="29"/>
  <c r="C73" i="29"/>
  <c r="B73" i="29"/>
  <c r="B72" i="29"/>
  <c r="C49" i="29"/>
  <c r="C50" i="29"/>
  <c r="B50" i="29"/>
  <c r="B49" i="29"/>
  <c r="C21" i="29"/>
  <c r="C22" i="29"/>
  <c r="B22" i="29"/>
  <c r="B21" i="29"/>
  <c r="I57" i="29"/>
  <c r="H57" i="29"/>
  <c r="F57" i="29"/>
  <c r="E57" i="29"/>
  <c r="C57" i="29"/>
  <c r="B57" i="29"/>
  <c r="I34" i="29"/>
  <c r="H34" i="29"/>
  <c r="F34" i="29"/>
  <c r="E34" i="29"/>
  <c r="C34" i="29"/>
  <c r="B34" i="29"/>
  <c r="I6" i="29"/>
  <c r="H6" i="29"/>
  <c r="F6" i="29"/>
  <c r="E6" i="29"/>
  <c r="C7" i="29"/>
  <c r="F7" i="29" s="1"/>
  <c r="C6" i="29"/>
  <c r="B6" i="29"/>
  <c r="B76" i="26"/>
  <c r="C76" i="26"/>
  <c r="C75" i="26"/>
  <c r="B75" i="26"/>
  <c r="B53" i="26"/>
  <c r="C53" i="26"/>
  <c r="C52" i="26"/>
  <c r="B52" i="26"/>
  <c r="B29" i="26"/>
  <c r="C29" i="26"/>
  <c r="C28" i="26"/>
  <c r="B28" i="26"/>
  <c r="B76" i="25"/>
  <c r="C76" i="25"/>
  <c r="C75" i="25"/>
  <c r="B75" i="25"/>
  <c r="B53" i="25"/>
  <c r="C53" i="25"/>
  <c r="C52" i="25"/>
  <c r="B52" i="25"/>
  <c r="B29" i="25"/>
  <c r="C29" i="25"/>
  <c r="C28" i="25"/>
  <c r="B28" i="25"/>
  <c r="B76" i="24"/>
  <c r="C76" i="24"/>
  <c r="C75" i="24"/>
  <c r="B75" i="24"/>
  <c r="B53" i="24"/>
  <c r="C53" i="24"/>
  <c r="C52" i="24"/>
  <c r="B52" i="24"/>
  <c r="B29" i="24"/>
  <c r="C29" i="24"/>
  <c r="C28" i="24"/>
  <c r="B28" i="24"/>
  <c r="B76" i="23"/>
  <c r="C76" i="23"/>
  <c r="C75" i="23"/>
  <c r="B75" i="23"/>
  <c r="B53" i="23"/>
  <c r="C53" i="23"/>
  <c r="C52" i="23"/>
  <c r="B52" i="23"/>
  <c r="B29" i="23"/>
  <c r="C29" i="23"/>
  <c r="C28" i="23"/>
  <c r="B28" i="23"/>
  <c r="B76" i="22"/>
  <c r="C76" i="22"/>
  <c r="C75" i="22"/>
  <c r="B75" i="22"/>
  <c r="B53" i="22"/>
  <c r="C53" i="22"/>
  <c r="C52" i="22"/>
  <c r="B52" i="22"/>
  <c r="B29" i="22"/>
  <c r="C29" i="22"/>
  <c r="C28" i="22"/>
  <c r="B28" i="22"/>
  <c r="B76" i="21"/>
  <c r="C76" i="21"/>
  <c r="C75" i="21"/>
  <c r="B75" i="21"/>
  <c r="B53" i="21"/>
  <c r="C53" i="21"/>
  <c r="C52" i="21"/>
  <c r="B52" i="21"/>
  <c r="B29" i="21"/>
  <c r="C29" i="21"/>
  <c r="C28" i="21"/>
  <c r="B28" i="21"/>
  <c r="B76" i="20"/>
  <c r="C76" i="20"/>
  <c r="C75" i="20"/>
  <c r="B75" i="20"/>
  <c r="B53" i="20"/>
  <c r="C53" i="20"/>
  <c r="C52" i="20"/>
  <c r="B52" i="20"/>
  <c r="B29" i="20"/>
  <c r="C29" i="20"/>
  <c r="C28" i="20"/>
  <c r="B28" i="20"/>
  <c r="B76" i="19"/>
  <c r="C76" i="19"/>
  <c r="C75" i="19"/>
  <c r="B75" i="19"/>
  <c r="B53" i="19"/>
  <c r="C53" i="19"/>
  <c r="C52" i="19"/>
  <c r="B52" i="19"/>
  <c r="B29" i="19"/>
  <c r="C29" i="19"/>
  <c r="C28" i="19"/>
  <c r="B28" i="19"/>
  <c r="B76" i="18"/>
  <c r="C76" i="18"/>
  <c r="C75" i="18"/>
  <c r="B75" i="18"/>
  <c r="B53" i="18"/>
  <c r="C53" i="18"/>
  <c r="C52" i="18"/>
  <c r="B52" i="18"/>
  <c r="B29" i="18"/>
  <c r="C29" i="18"/>
  <c r="C28" i="18"/>
  <c r="B28" i="18"/>
  <c r="B76" i="17"/>
  <c r="C76" i="17"/>
  <c r="C75" i="17"/>
  <c r="B75" i="17"/>
  <c r="B53" i="17"/>
  <c r="C53" i="17"/>
  <c r="C52" i="17"/>
  <c r="B52" i="17"/>
  <c r="B29" i="17"/>
  <c r="C29" i="17"/>
  <c r="C28" i="17"/>
  <c r="B28" i="17"/>
  <c r="B76" i="16"/>
  <c r="C76" i="16"/>
  <c r="C75" i="16"/>
  <c r="B75" i="16"/>
  <c r="B53" i="16"/>
  <c r="C53" i="16"/>
  <c r="C52" i="16"/>
  <c r="B52" i="16"/>
  <c r="B29" i="16"/>
  <c r="C29" i="16"/>
  <c r="C28" i="16"/>
  <c r="B28" i="16"/>
  <c r="B76" i="15"/>
  <c r="C76" i="15"/>
  <c r="C75" i="15"/>
  <c r="B75" i="15"/>
  <c r="B53" i="15"/>
  <c r="C53" i="15"/>
  <c r="C52" i="15"/>
  <c r="B52" i="15"/>
  <c r="B29" i="15"/>
  <c r="C29" i="15"/>
  <c r="C28" i="15"/>
  <c r="B28" i="15"/>
  <c r="B76" i="14"/>
  <c r="C76" i="14"/>
  <c r="C75" i="14"/>
  <c r="B75" i="14"/>
  <c r="B53" i="14"/>
  <c r="C53" i="14"/>
  <c r="C52" i="14"/>
  <c r="B52" i="14"/>
  <c r="B29" i="14"/>
  <c r="C29" i="14"/>
  <c r="C28" i="14"/>
  <c r="B28" i="14"/>
  <c r="B76" i="13"/>
  <c r="C76" i="13"/>
  <c r="C75" i="13"/>
  <c r="B75" i="13"/>
  <c r="B53" i="13"/>
  <c r="C53" i="13"/>
  <c r="C52" i="13"/>
  <c r="B52" i="13"/>
  <c r="B29" i="13"/>
  <c r="C29" i="13"/>
  <c r="C28" i="13"/>
  <c r="B28" i="13"/>
  <c r="B76" i="12"/>
  <c r="C76" i="12"/>
  <c r="C75" i="12"/>
  <c r="B75" i="12"/>
  <c r="B53" i="12"/>
  <c r="C53" i="12"/>
  <c r="C52" i="12"/>
  <c r="B52" i="12"/>
  <c r="B29" i="12"/>
  <c r="C29" i="12"/>
  <c r="C28" i="12"/>
  <c r="B28" i="12"/>
  <c r="B76" i="11"/>
  <c r="C76" i="11"/>
  <c r="C75" i="11"/>
  <c r="B75" i="11"/>
  <c r="B53" i="11"/>
  <c r="C53" i="11"/>
  <c r="C52" i="11"/>
  <c r="B52" i="11"/>
  <c r="B29" i="11"/>
  <c r="C29" i="11"/>
  <c r="C28" i="11"/>
  <c r="B28" i="11"/>
  <c r="B76" i="10"/>
  <c r="C76" i="10"/>
  <c r="C75" i="10"/>
  <c r="B75" i="10"/>
  <c r="B53" i="10"/>
  <c r="C53" i="10"/>
  <c r="C52" i="10"/>
  <c r="B52" i="10"/>
  <c r="B29" i="10"/>
  <c r="C29" i="10"/>
  <c r="C28" i="10"/>
  <c r="B28" i="10"/>
  <c r="B76" i="9"/>
  <c r="C76" i="9"/>
  <c r="C75" i="9"/>
  <c r="B75" i="9"/>
  <c r="B53" i="9"/>
  <c r="C53" i="9"/>
  <c r="C52" i="9"/>
  <c r="B52" i="9"/>
  <c r="B29" i="9"/>
  <c r="C29" i="9"/>
  <c r="C28" i="9"/>
  <c r="B28" i="9"/>
  <c r="B76" i="8"/>
  <c r="C76" i="8"/>
  <c r="C75" i="8"/>
  <c r="B75" i="8"/>
  <c r="B53" i="8"/>
  <c r="C53" i="8"/>
  <c r="C52" i="8"/>
  <c r="B52" i="8"/>
  <c r="B29" i="8"/>
  <c r="C29" i="8"/>
  <c r="C28" i="8"/>
  <c r="B28" i="8"/>
  <c r="B76" i="7"/>
  <c r="C76" i="7"/>
  <c r="C75" i="7"/>
  <c r="B75" i="7"/>
  <c r="B53" i="7"/>
  <c r="C53" i="7"/>
  <c r="C52" i="7"/>
  <c r="B52" i="7"/>
  <c r="B29" i="7"/>
  <c r="C29" i="7"/>
  <c r="C28" i="7"/>
  <c r="B28" i="7"/>
  <c r="B76" i="6"/>
  <c r="C76" i="6"/>
  <c r="C75" i="6"/>
  <c r="B75" i="6"/>
  <c r="B53" i="6"/>
  <c r="C53" i="6"/>
  <c r="C52" i="6"/>
  <c r="B52" i="6"/>
  <c r="B29" i="6"/>
  <c r="C29" i="6"/>
  <c r="C28" i="6"/>
  <c r="B28" i="6"/>
  <c r="B76" i="5"/>
  <c r="C76" i="5"/>
  <c r="C75" i="5"/>
  <c r="B75" i="5"/>
  <c r="B53" i="5"/>
  <c r="C53" i="5"/>
  <c r="C52" i="5"/>
  <c r="B52" i="5"/>
  <c r="B29" i="5"/>
  <c r="C29" i="5"/>
  <c r="C28" i="5"/>
  <c r="B28" i="5"/>
  <c r="B76" i="4"/>
  <c r="C76" i="4"/>
  <c r="C75" i="4"/>
  <c r="B75" i="4"/>
  <c r="B53" i="4"/>
  <c r="C53" i="4"/>
  <c r="C52" i="4"/>
  <c r="B52" i="4"/>
  <c r="B29" i="4"/>
  <c r="C29" i="4"/>
  <c r="C28" i="4"/>
  <c r="B28" i="4"/>
  <c r="B76" i="1"/>
  <c r="C76" i="1"/>
  <c r="C75" i="1"/>
  <c r="B75" i="1"/>
  <c r="B53" i="1"/>
  <c r="C53" i="1"/>
  <c r="C52" i="1"/>
  <c r="B52" i="1"/>
  <c r="B29" i="1"/>
  <c r="C29" i="1"/>
  <c r="C28" i="1"/>
  <c r="B28" i="1"/>
  <c r="B25" i="26"/>
  <c r="C25" i="26"/>
  <c r="C24" i="26"/>
  <c r="B24" i="26"/>
  <c r="B25" i="25"/>
  <c r="C25" i="25"/>
  <c r="C24" i="25"/>
  <c r="B24" i="25"/>
  <c r="B25" i="24"/>
  <c r="C25" i="24"/>
  <c r="C24" i="24"/>
  <c r="B24" i="24"/>
  <c r="B25" i="23"/>
  <c r="C25" i="23"/>
  <c r="C24" i="23"/>
  <c r="B24" i="23"/>
  <c r="B25" i="22"/>
  <c r="C25" i="22"/>
  <c r="C24" i="22"/>
  <c r="B24" i="22"/>
  <c r="B25" i="21"/>
  <c r="C25" i="21"/>
  <c r="C24" i="21"/>
  <c r="B24" i="21"/>
  <c r="B25" i="20"/>
  <c r="C25" i="20"/>
  <c r="C24" i="20"/>
  <c r="B24" i="20"/>
  <c r="B25" i="19"/>
  <c r="C25" i="19"/>
  <c r="C24" i="19"/>
  <c r="B24" i="19"/>
  <c r="B25" i="18"/>
  <c r="C25" i="18"/>
  <c r="C24" i="18"/>
  <c r="B24" i="18"/>
  <c r="B25" i="17"/>
  <c r="C25" i="17"/>
  <c r="C24" i="17"/>
  <c r="B24" i="17"/>
  <c r="B25" i="16"/>
  <c r="C25" i="16"/>
  <c r="C24" i="16"/>
  <c r="B24" i="16"/>
  <c r="B25" i="15"/>
  <c r="C25" i="15"/>
  <c r="C24" i="15"/>
  <c r="B24" i="15"/>
  <c r="B25" i="14"/>
  <c r="C25" i="14"/>
  <c r="C24" i="14"/>
  <c r="B24" i="14"/>
  <c r="B25" i="13"/>
  <c r="C25" i="13"/>
  <c r="C24" i="13"/>
  <c r="B24" i="13"/>
  <c r="B25" i="12"/>
  <c r="C25" i="12"/>
  <c r="C24" i="12"/>
  <c r="B24" i="12"/>
  <c r="B25" i="11"/>
  <c r="C25" i="11"/>
  <c r="C24" i="11"/>
  <c r="B24" i="11"/>
  <c r="B25" i="10"/>
  <c r="C25" i="10"/>
  <c r="C24" i="10"/>
  <c r="B24" i="10"/>
  <c r="B25" i="9"/>
  <c r="C25" i="9"/>
  <c r="C24" i="9"/>
  <c r="B24" i="9"/>
  <c r="B25" i="8"/>
  <c r="C25" i="8"/>
  <c r="C24" i="8"/>
  <c r="B24" i="8"/>
  <c r="B25" i="7"/>
  <c r="C25" i="7"/>
  <c r="C24" i="7"/>
  <c r="B24" i="7"/>
  <c r="B25" i="6"/>
  <c r="C25" i="6"/>
  <c r="C24" i="6"/>
  <c r="B24" i="6"/>
  <c r="B25" i="5"/>
  <c r="C25" i="5"/>
  <c r="C24" i="5"/>
  <c r="B24" i="5"/>
  <c r="B25" i="4"/>
  <c r="C25" i="4"/>
  <c r="C24" i="4"/>
  <c r="B24" i="4"/>
  <c r="B25" i="1"/>
  <c r="C25" i="1"/>
  <c r="C24" i="1"/>
  <c r="B24" i="1"/>
  <c r="C23" i="26"/>
  <c r="B23" i="26"/>
  <c r="C23" i="25"/>
  <c r="B23" i="25"/>
  <c r="C23" i="24"/>
  <c r="B23" i="24"/>
  <c r="C23" i="23"/>
  <c r="B23" i="23"/>
  <c r="C23" i="22"/>
  <c r="B23" i="22"/>
  <c r="C23" i="21"/>
  <c r="B23" i="21"/>
  <c r="C23" i="20"/>
  <c r="B23" i="20"/>
  <c r="C23" i="19"/>
  <c r="B23" i="19"/>
  <c r="C23" i="18"/>
  <c r="B23" i="18"/>
  <c r="C23" i="17"/>
  <c r="B23" i="17"/>
  <c r="C23" i="16"/>
  <c r="B23" i="16"/>
  <c r="C23" i="15"/>
  <c r="B23" i="15"/>
  <c r="C23" i="14"/>
  <c r="B23" i="14"/>
  <c r="C23" i="13"/>
  <c r="B23" i="13"/>
  <c r="C23" i="12"/>
  <c r="B23" i="12"/>
  <c r="C23" i="11"/>
  <c r="B23" i="11"/>
  <c r="C23" i="10"/>
  <c r="B23" i="10"/>
  <c r="C23" i="9"/>
  <c r="B23" i="9"/>
  <c r="C23" i="8"/>
  <c r="B23" i="8"/>
  <c r="C23" i="7"/>
  <c r="B23" i="7"/>
  <c r="C23" i="6"/>
  <c r="B23" i="6"/>
  <c r="C23" i="5"/>
  <c r="B23" i="5"/>
  <c r="C23" i="4"/>
  <c r="B23" i="4"/>
  <c r="C23" i="1"/>
  <c r="B23" i="1"/>
  <c r="C27" i="26"/>
  <c r="B27" i="26"/>
  <c r="C27" i="25"/>
  <c r="B27" i="25"/>
  <c r="C27" i="24"/>
  <c r="B27" i="24"/>
  <c r="C27" i="23"/>
  <c r="B27" i="23"/>
  <c r="C27" i="22"/>
  <c r="B27" i="22"/>
  <c r="C27" i="21"/>
  <c r="B27" i="21"/>
  <c r="C27" i="20"/>
  <c r="B27" i="20"/>
  <c r="C27" i="19"/>
  <c r="B27" i="19"/>
  <c r="C27" i="18"/>
  <c r="B27" i="18"/>
  <c r="C27" i="17"/>
  <c r="B27" i="17"/>
  <c r="C27" i="16"/>
  <c r="B27" i="16"/>
  <c r="C27" i="15"/>
  <c r="B27" i="15"/>
  <c r="C27" i="14"/>
  <c r="B27" i="14"/>
  <c r="C27" i="13"/>
  <c r="B27" i="13"/>
  <c r="C27" i="12"/>
  <c r="B27" i="12"/>
  <c r="C27" i="11"/>
  <c r="B27" i="11"/>
  <c r="C27" i="10"/>
  <c r="B27" i="10"/>
  <c r="C27" i="9"/>
  <c r="B27" i="9"/>
  <c r="C27" i="8"/>
  <c r="B27" i="8"/>
  <c r="C27" i="7"/>
  <c r="B27" i="7"/>
  <c r="C27" i="6"/>
  <c r="B27" i="6"/>
  <c r="C27" i="5"/>
  <c r="B27" i="5"/>
  <c r="C27" i="4"/>
  <c r="B27" i="4"/>
  <c r="C27" i="1"/>
  <c r="B27" i="1"/>
  <c r="C74" i="26"/>
  <c r="B74" i="26"/>
  <c r="C51" i="26"/>
  <c r="B51" i="26"/>
  <c r="C26" i="26"/>
  <c r="B26" i="26"/>
  <c r="C74" i="25"/>
  <c r="B74" i="25"/>
  <c r="C51" i="25"/>
  <c r="B51" i="25"/>
  <c r="C26" i="25"/>
  <c r="B26" i="25"/>
  <c r="C74" i="24"/>
  <c r="B74" i="24"/>
  <c r="C51" i="24"/>
  <c r="B51" i="24"/>
  <c r="C26" i="24"/>
  <c r="B26" i="24"/>
  <c r="C74" i="23"/>
  <c r="B74" i="23"/>
  <c r="C51" i="23"/>
  <c r="B51" i="23"/>
  <c r="C26" i="23"/>
  <c r="B26" i="23"/>
  <c r="C74" i="22"/>
  <c r="B74" i="22"/>
  <c r="C51" i="22"/>
  <c r="B51" i="22"/>
  <c r="C26" i="22"/>
  <c r="B26" i="22"/>
  <c r="C74" i="21"/>
  <c r="B74" i="21"/>
  <c r="C51" i="21"/>
  <c r="B51" i="21"/>
  <c r="C26" i="21"/>
  <c r="B26" i="21"/>
  <c r="C74" i="20"/>
  <c r="B74" i="20"/>
  <c r="C51" i="20"/>
  <c r="B51" i="20"/>
  <c r="C26" i="20"/>
  <c r="B26" i="20"/>
  <c r="C74" i="19"/>
  <c r="B74" i="19"/>
  <c r="C51" i="19"/>
  <c r="B51" i="19"/>
  <c r="C26" i="19"/>
  <c r="B26" i="19"/>
  <c r="C74" i="18"/>
  <c r="B74" i="18"/>
  <c r="C51" i="18"/>
  <c r="B51" i="18"/>
  <c r="C26" i="18"/>
  <c r="B26" i="18"/>
  <c r="C74" i="17"/>
  <c r="B74" i="17"/>
  <c r="C51" i="17"/>
  <c r="B51" i="17"/>
  <c r="C26" i="17"/>
  <c r="B26" i="17"/>
  <c r="C74" i="16"/>
  <c r="B74" i="16"/>
  <c r="C51" i="16"/>
  <c r="B51" i="16"/>
  <c r="C26" i="16"/>
  <c r="B26" i="16"/>
  <c r="C74" i="15"/>
  <c r="B74" i="15"/>
  <c r="C51" i="15"/>
  <c r="B51" i="15"/>
  <c r="C26" i="15"/>
  <c r="B26" i="15"/>
  <c r="C74" i="14"/>
  <c r="B74" i="14"/>
  <c r="C51" i="14"/>
  <c r="B51" i="14"/>
  <c r="C26" i="14"/>
  <c r="B26" i="14"/>
  <c r="C74" i="13"/>
  <c r="B74" i="13"/>
  <c r="C51" i="13"/>
  <c r="B51" i="13"/>
  <c r="C26" i="13"/>
  <c r="B26" i="13"/>
  <c r="C74" i="12"/>
  <c r="B74" i="12"/>
  <c r="C51" i="12"/>
  <c r="B51" i="12"/>
  <c r="C26" i="12"/>
  <c r="B26" i="12"/>
  <c r="C74" i="11"/>
  <c r="B74" i="11"/>
  <c r="C51" i="11"/>
  <c r="B51" i="11"/>
  <c r="C26" i="11"/>
  <c r="B26" i="11"/>
  <c r="C74" i="10"/>
  <c r="B74" i="10"/>
  <c r="C51" i="10"/>
  <c r="B51" i="10"/>
  <c r="C26" i="10"/>
  <c r="B26" i="10"/>
  <c r="C74" i="9"/>
  <c r="B74" i="9"/>
  <c r="C51" i="9"/>
  <c r="B51" i="9"/>
  <c r="C26" i="9"/>
  <c r="B26" i="9"/>
  <c r="C74" i="8"/>
  <c r="B74" i="8"/>
  <c r="C51" i="8"/>
  <c r="B51" i="8"/>
  <c r="C26" i="8"/>
  <c r="B26" i="8"/>
  <c r="C74" i="7"/>
  <c r="B74" i="7"/>
  <c r="C51" i="7"/>
  <c r="B51" i="7"/>
  <c r="C26" i="7"/>
  <c r="B26" i="7"/>
  <c r="C74" i="6"/>
  <c r="B74" i="6"/>
  <c r="C51" i="6"/>
  <c r="B51" i="6"/>
  <c r="C26" i="6"/>
  <c r="B26" i="6"/>
  <c r="C74" i="5"/>
  <c r="B74" i="5"/>
  <c r="C51" i="5"/>
  <c r="B51" i="5"/>
  <c r="C26" i="5"/>
  <c r="B26" i="5"/>
  <c r="C74" i="4"/>
  <c r="B74" i="4"/>
  <c r="C51" i="4"/>
  <c r="B51" i="4"/>
  <c r="C26" i="4"/>
  <c r="B26" i="4"/>
  <c r="C74" i="1"/>
  <c r="B74" i="1"/>
  <c r="C51" i="1"/>
  <c r="B51" i="1"/>
  <c r="C26" i="1"/>
  <c r="B26" i="1"/>
  <c r="B73" i="26"/>
  <c r="C73" i="26"/>
  <c r="C72" i="26"/>
  <c r="B72" i="26"/>
  <c r="B50" i="26"/>
  <c r="C50" i="26"/>
  <c r="C49" i="26"/>
  <c r="B49" i="26"/>
  <c r="B22" i="26"/>
  <c r="C22" i="26"/>
  <c r="C21" i="26"/>
  <c r="B21" i="26"/>
  <c r="B73" i="25"/>
  <c r="C73" i="25"/>
  <c r="C72" i="25"/>
  <c r="B72" i="25"/>
  <c r="B50" i="25"/>
  <c r="C50" i="25"/>
  <c r="C49" i="25"/>
  <c r="B49" i="25"/>
  <c r="B22" i="25"/>
  <c r="C22" i="25"/>
  <c r="C21" i="25"/>
  <c r="B21" i="25"/>
  <c r="B73" i="24"/>
  <c r="C73" i="24"/>
  <c r="C72" i="24"/>
  <c r="B72" i="24"/>
  <c r="B50" i="24"/>
  <c r="C50" i="24"/>
  <c r="C49" i="24"/>
  <c r="B49" i="24"/>
  <c r="B22" i="24"/>
  <c r="C22" i="24"/>
  <c r="C21" i="24"/>
  <c r="B21" i="24"/>
  <c r="B73" i="23"/>
  <c r="C73" i="23"/>
  <c r="C72" i="23"/>
  <c r="B72" i="23"/>
  <c r="B50" i="23"/>
  <c r="C50" i="23"/>
  <c r="C49" i="23"/>
  <c r="B49" i="23"/>
  <c r="B22" i="23"/>
  <c r="C22" i="23"/>
  <c r="C21" i="23"/>
  <c r="B21" i="23"/>
  <c r="B73" i="22"/>
  <c r="C73" i="22"/>
  <c r="C72" i="22"/>
  <c r="B72" i="22"/>
  <c r="B50" i="22"/>
  <c r="C50" i="22"/>
  <c r="C49" i="22"/>
  <c r="B49" i="22"/>
  <c r="B22" i="22"/>
  <c r="C22" i="22"/>
  <c r="C21" i="22"/>
  <c r="B21" i="22"/>
  <c r="B73" i="21"/>
  <c r="C73" i="21"/>
  <c r="C72" i="21"/>
  <c r="B72" i="21"/>
  <c r="B50" i="21"/>
  <c r="C50" i="21"/>
  <c r="C49" i="21"/>
  <c r="B49" i="21"/>
  <c r="B22" i="21"/>
  <c r="C22" i="21"/>
  <c r="C21" i="21"/>
  <c r="B21" i="21"/>
  <c r="B73" i="20"/>
  <c r="C73" i="20"/>
  <c r="C72" i="20"/>
  <c r="B72" i="20"/>
  <c r="B50" i="20"/>
  <c r="C50" i="20"/>
  <c r="C49" i="20"/>
  <c r="B49" i="20"/>
  <c r="B22" i="20"/>
  <c r="C22" i="20"/>
  <c r="C21" i="20"/>
  <c r="B21" i="20"/>
  <c r="B73" i="19"/>
  <c r="C73" i="19"/>
  <c r="C72" i="19"/>
  <c r="B72" i="19"/>
  <c r="B50" i="19"/>
  <c r="C50" i="19"/>
  <c r="C49" i="19"/>
  <c r="B49" i="19"/>
  <c r="B22" i="19"/>
  <c r="C22" i="19"/>
  <c r="C21" i="19"/>
  <c r="B21" i="19"/>
  <c r="B73" i="18"/>
  <c r="C73" i="18"/>
  <c r="C72" i="18"/>
  <c r="B72" i="18"/>
  <c r="B50" i="18"/>
  <c r="C50" i="18"/>
  <c r="C49" i="18"/>
  <c r="B49" i="18"/>
  <c r="B22" i="18"/>
  <c r="C22" i="18"/>
  <c r="C21" i="18"/>
  <c r="B21" i="18"/>
  <c r="B73" i="17"/>
  <c r="C73" i="17"/>
  <c r="C72" i="17"/>
  <c r="B72" i="17"/>
  <c r="B50" i="17"/>
  <c r="C50" i="17"/>
  <c r="C49" i="17"/>
  <c r="B49" i="17"/>
  <c r="B22" i="17"/>
  <c r="C22" i="17"/>
  <c r="C21" i="17"/>
  <c r="B21" i="17"/>
  <c r="B73" i="16"/>
  <c r="C73" i="16"/>
  <c r="C72" i="16"/>
  <c r="B72" i="16"/>
  <c r="B50" i="16"/>
  <c r="C50" i="16"/>
  <c r="C49" i="16"/>
  <c r="B49" i="16"/>
  <c r="B22" i="16"/>
  <c r="C22" i="16"/>
  <c r="C21" i="16"/>
  <c r="B21" i="16"/>
  <c r="B73" i="15"/>
  <c r="C73" i="15"/>
  <c r="C72" i="15"/>
  <c r="B72" i="15"/>
  <c r="B50" i="15"/>
  <c r="C50" i="15"/>
  <c r="C49" i="15"/>
  <c r="B49" i="15"/>
  <c r="B22" i="15"/>
  <c r="C22" i="15"/>
  <c r="C21" i="15"/>
  <c r="B21" i="15"/>
  <c r="B73" i="14"/>
  <c r="C73" i="14"/>
  <c r="C72" i="14"/>
  <c r="B72" i="14"/>
  <c r="B50" i="14"/>
  <c r="C50" i="14"/>
  <c r="C49" i="14"/>
  <c r="B49" i="14"/>
  <c r="B22" i="14"/>
  <c r="C22" i="14"/>
  <c r="C21" i="14"/>
  <c r="B21" i="14"/>
  <c r="B73" i="13"/>
  <c r="C73" i="13"/>
  <c r="C72" i="13"/>
  <c r="B72" i="13"/>
  <c r="B50" i="13"/>
  <c r="C50" i="13"/>
  <c r="C49" i="13"/>
  <c r="B49" i="13"/>
  <c r="B22" i="13"/>
  <c r="C22" i="13"/>
  <c r="C21" i="13"/>
  <c r="B21" i="13"/>
  <c r="B73" i="12"/>
  <c r="C73" i="12"/>
  <c r="C72" i="12"/>
  <c r="B72" i="12"/>
  <c r="B50" i="12"/>
  <c r="C50" i="12"/>
  <c r="C49" i="12"/>
  <c r="B49" i="12"/>
  <c r="B22" i="12"/>
  <c r="C22" i="12"/>
  <c r="C21" i="12"/>
  <c r="B21" i="12"/>
  <c r="B73" i="11"/>
  <c r="C73" i="11"/>
  <c r="C72" i="11"/>
  <c r="B72" i="11"/>
  <c r="B50" i="11"/>
  <c r="C50" i="11"/>
  <c r="C49" i="11"/>
  <c r="B49" i="11"/>
  <c r="B22" i="11"/>
  <c r="C22" i="11"/>
  <c r="C21" i="11"/>
  <c r="B21" i="11"/>
  <c r="B73" i="10"/>
  <c r="C73" i="10"/>
  <c r="C72" i="10"/>
  <c r="B72" i="10"/>
  <c r="B50" i="10"/>
  <c r="C50" i="10"/>
  <c r="C49" i="10"/>
  <c r="B49" i="10"/>
  <c r="B22" i="10"/>
  <c r="C22" i="10"/>
  <c r="C21" i="10"/>
  <c r="B21" i="10"/>
  <c r="B73" i="9"/>
  <c r="C73" i="9"/>
  <c r="C72" i="9"/>
  <c r="B72" i="9"/>
  <c r="B50" i="9"/>
  <c r="C50" i="9"/>
  <c r="C49" i="9"/>
  <c r="B49" i="9"/>
  <c r="B22" i="9"/>
  <c r="C22" i="9"/>
  <c r="C21" i="9"/>
  <c r="B21" i="9"/>
  <c r="B73" i="8"/>
  <c r="C73" i="8"/>
  <c r="C72" i="8"/>
  <c r="B72" i="8"/>
  <c r="B50" i="8"/>
  <c r="C50" i="8"/>
  <c r="C49" i="8"/>
  <c r="B49" i="8"/>
  <c r="B22" i="8"/>
  <c r="C22" i="8"/>
  <c r="C21" i="8"/>
  <c r="B21" i="8"/>
  <c r="B73" i="7"/>
  <c r="C73" i="7"/>
  <c r="C72" i="7"/>
  <c r="B72" i="7"/>
  <c r="B50" i="7"/>
  <c r="C50" i="7"/>
  <c r="C49" i="7"/>
  <c r="B49" i="7"/>
  <c r="B22" i="7"/>
  <c r="C22" i="7"/>
  <c r="C21" i="7"/>
  <c r="B21" i="7"/>
  <c r="B73" i="6"/>
  <c r="C73" i="6"/>
  <c r="C72" i="6"/>
  <c r="B72" i="6"/>
  <c r="B50" i="6"/>
  <c r="C50" i="6"/>
  <c r="C49" i="6"/>
  <c r="B49" i="6"/>
  <c r="B22" i="6"/>
  <c r="C22" i="6"/>
  <c r="C21" i="6"/>
  <c r="B21" i="6"/>
  <c r="B73" i="5"/>
  <c r="C73" i="5"/>
  <c r="C72" i="5"/>
  <c r="B72" i="5"/>
  <c r="B50" i="5"/>
  <c r="C50" i="5"/>
  <c r="C49" i="5"/>
  <c r="B49" i="5"/>
  <c r="B22" i="5"/>
  <c r="C22" i="5"/>
  <c r="C21" i="5"/>
  <c r="B21" i="5"/>
  <c r="B73" i="4"/>
  <c r="C73" i="4"/>
  <c r="C72" i="4"/>
  <c r="B72" i="4"/>
  <c r="B50" i="4"/>
  <c r="C50" i="4"/>
  <c r="C49" i="4"/>
  <c r="B49" i="4"/>
  <c r="B22" i="4"/>
  <c r="C22" i="4"/>
  <c r="C21" i="4"/>
  <c r="B21" i="4"/>
  <c r="B73" i="1"/>
  <c r="C73" i="1"/>
  <c r="C72" i="1"/>
  <c r="B72" i="1"/>
  <c r="B22" i="1"/>
  <c r="C22" i="1"/>
  <c r="C21" i="1"/>
  <c r="B21" i="1"/>
  <c r="B9" i="26"/>
  <c r="C9" i="26"/>
  <c r="B10" i="26"/>
  <c r="C10" i="26"/>
  <c r="B11" i="26"/>
  <c r="C11" i="26"/>
  <c r="B12" i="26"/>
  <c r="C12" i="26"/>
  <c r="B13" i="26"/>
  <c r="C13" i="26"/>
  <c r="B14" i="26"/>
  <c r="C14" i="26"/>
  <c r="B15" i="26"/>
  <c r="C15" i="26"/>
  <c r="B16" i="26"/>
  <c r="C16" i="26"/>
  <c r="B17" i="26"/>
  <c r="C17" i="26"/>
  <c r="B18" i="26"/>
  <c r="C18" i="26"/>
  <c r="B19" i="26"/>
  <c r="C19" i="26"/>
  <c r="B20" i="26"/>
  <c r="C20" i="26"/>
  <c r="C8" i="26"/>
  <c r="B8" i="26"/>
  <c r="B9" i="25"/>
  <c r="C9" i="25"/>
  <c r="B10" i="25"/>
  <c r="C10" i="25"/>
  <c r="B11" i="25"/>
  <c r="C11" i="25"/>
  <c r="B12" i="25"/>
  <c r="C12" i="25"/>
  <c r="B13" i="25"/>
  <c r="C13" i="25"/>
  <c r="B14" i="25"/>
  <c r="C14" i="25"/>
  <c r="B15" i="25"/>
  <c r="C15" i="25"/>
  <c r="B16" i="25"/>
  <c r="C16" i="25"/>
  <c r="B17" i="25"/>
  <c r="C17" i="25"/>
  <c r="B18" i="25"/>
  <c r="C18" i="25"/>
  <c r="B19" i="25"/>
  <c r="C19" i="25"/>
  <c r="B20" i="25"/>
  <c r="C20" i="25"/>
  <c r="C8" i="25"/>
  <c r="B8" i="25"/>
  <c r="B9" i="24"/>
  <c r="C9" i="24"/>
  <c r="B10" i="24"/>
  <c r="C10" i="24"/>
  <c r="B11" i="24"/>
  <c r="C11" i="24"/>
  <c r="B12" i="24"/>
  <c r="C12" i="24"/>
  <c r="B13" i="24"/>
  <c r="C13" i="24"/>
  <c r="B14" i="24"/>
  <c r="C14" i="24"/>
  <c r="B15" i="24"/>
  <c r="C15" i="24"/>
  <c r="B16" i="24"/>
  <c r="C16" i="24"/>
  <c r="B17" i="24"/>
  <c r="C17" i="24"/>
  <c r="B18" i="24"/>
  <c r="C18" i="24"/>
  <c r="B19" i="24"/>
  <c r="C19" i="24"/>
  <c r="B20" i="24"/>
  <c r="C20" i="24"/>
  <c r="C8" i="24"/>
  <c r="B8" i="24"/>
  <c r="B9" i="23"/>
  <c r="C9" i="23"/>
  <c r="B10" i="23"/>
  <c r="C10" i="23"/>
  <c r="B11" i="23"/>
  <c r="C11" i="23"/>
  <c r="B12" i="23"/>
  <c r="C12" i="23"/>
  <c r="B13" i="23"/>
  <c r="C13" i="23"/>
  <c r="B14" i="23"/>
  <c r="C14" i="23"/>
  <c r="B15" i="23"/>
  <c r="C15" i="23"/>
  <c r="B16" i="23"/>
  <c r="C16" i="23"/>
  <c r="B17" i="23"/>
  <c r="C17" i="23"/>
  <c r="B18" i="23"/>
  <c r="C18" i="23"/>
  <c r="B19" i="23"/>
  <c r="C19" i="23"/>
  <c r="B20" i="23"/>
  <c r="C20" i="23"/>
  <c r="C8" i="23"/>
  <c r="B8" i="23"/>
  <c r="B9" i="22"/>
  <c r="C9" i="22"/>
  <c r="B10" i="22"/>
  <c r="C10" i="22"/>
  <c r="B11" i="22"/>
  <c r="C11" i="22"/>
  <c r="B12" i="22"/>
  <c r="C12" i="22"/>
  <c r="B13" i="22"/>
  <c r="C13" i="22"/>
  <c r="B14" i="22"/>
  <c r="C14" i="22"/>
  <c r="B15" i="22"/>
  <c r="C15" i="22"/>
  <c r="B16" i="22"/>
  <c r="C16" i="22"/>
  <c r="B17" i="22"/>
  <c r="C17" i="22"/>
  <c r="B18" i="22"/>
  <c r="C18" i="22"/>
  <c r="B19" i="22"/>
  <c r="C19" i="22"/>
  <c r="B20" i="22"/>
  <c r="C20" i="22"/>
  <c r="C8" i="22"/>
  <c r="B8" i="22"/>
  <c r="B9" i="21"/>
  <c r="C9" i="21"/>
  <c r="B10" i="21"/>
  <c r="C10" i="21"/>
  <c r="B11" i="21"/>
  <c r="C11" i="21"/>
  <c r="B12" i="21"/>
  <c r="C12" i="21"/>
  <c r="B13" i="21"/>
  <c r="C13" i="21"/>
  <c r="B14" i="21"/>
  <c r="C14" i="21"/>
  <c r="B15" i="21"/>
  <c r="C15" i="21"/>
  <c r="B16" i="21"/>
  <c r="C16" i="21"/>
  <c r="B17" i="21"/>
  <c r="C17" i="21"/>
  <c r="B18" i="21"/>
  <c r="C18" i="21"/>
  <c r="B19" i="21"/>
  <c r="C19" i="21"/>
  <c r="B20" i="21"/>
  <c r="C20" i="21"/>
  <c r="C8" i="21"/>
  <c r="B8" i="21"/>
  <c r="B9" i="20"/>
  <c r="C9" i="20"/>
  <c r="B10" i="20"/>
  <c r="C10" i="20"/>
  <c r="B11" i="20"/>
  <c r="C11" i="20"/>
  <c r="B12" i="20"/>
  <c r="C12" i="20"/>
  <c r="B13" i="20"/>
  <c r="C13" i="20"/>
  <c r="B14" i="20"/>
  <c r="C14" i="20"/>
  <c r="B15" i="20"/>
  <c r="C15" i="20"/>
  <c r="B16" i="20"/>
  <c r="C16" i="20"/>
  <c r="B17" i="20"/>
  <c r="C17" i="20"/>
  <c r="B18" i="20"/>
  <c r="C18" i="20"/>
  <c r="B19" i="20"/>
  <c r="C19" i="20"/>
  <c r="B20" i="20"/>
  <c r="C20" i="20"/>
  <c r="C8" i="20"/>
  <c r="B8" i="20"/>
  <c r="B9" i="19"/>
  <c r="C9" i="19"/>
  <c r="B10" i="19"/>
  <c r="C10" i="19"/>
  <c r="B11" i="19"/>
  <c r="C11" i="19"/>
  <c r="B12" i="19"/>
  <c r="C12" i="19"/>
  <c r="B13" i="19"/>
  <c r="C13" i="19"/>
  <c r="B14" i="19"/>
  <c r="C14" i="19"/>
  <c r="B15" i="19"/>
  <c r="C15" i="19"/>
  <c r="B16" i="19"/>
  <c r="C16" i="19"/>
  <c r="B17" i="19"/>
  <c r="C17" i="19"/>
  <c r="B18" i="19"/>
  <c r="C18" i="19"/>
  <c r="B19" i="19"/>
  <c r="C19" i="19"/>
  <c r="B20" i="19"/>
  <c r="C20" i="19"/>
  <c r="C8" i="19"/>
  <c r="B8" i="19"/>
  <c r="B9" i="18"/>
  <c r="C9" i="18"/>
  <c r="B10" i="18"/>
  <c r="C10" i="18"/>
  <c r="B11" i="18"/>
  <c r="C11" i="18"/>
  <c r="B12" i="18"/>
  <c r="C12" i="18"/>
  <c r="B13" i="18"/>
  <c r="C13" i="18"/>
  <c r="B14" i="18"/>
  <c r="C14" i="18"/>
  <c r="B15" i="18"/>
  <c r="C15" i="18"/>
  <c r="B16" i="18"/>
  <c r="C16" i="18"/>
  <c r="B17" i="18"/>
  <c r="C17" i="18"/>
  <c r="B18" i="18"/>
  <c r="C18" i="18"/>
  <c r="B19" i="18"/>
  <c r="C19" i="18"/>
  <c r="B20" i="18"/>
  <c r="C20" i="18"/>
  <c r="C8" i="18"/>
  <c r="B8" i="18"/>
  <c r="B9" i="17"/>
  <c r="C9" i="17"/>
  <c r="B10" i="17"/>
  <c r="C10" i="17"/>
  <c r="B11" i="17"/>
  <c r="C11" i="17"/>
  <c r="B12" i="17"/>
  <c r="C12" i="17"/>
  <c r="B13" i="17"/>
  <c r="C13" i="17"/>
  <c r="B14" i="17"/>
  <c r="C14" i="17"/>
  <c r="B15" i="17"/>
  <c r="C15" i="17"/>
  <c r="B16" i="17"/>
  <c r="C16" i="17"/>
  <c r="B17" i="17"/>
  <c r="C17" i="17"/>
  <c r="B18" i="17"/>
  <c r="C18" i="17"/>
  <c r="B19" i="17"/>
  <c r="C19" i="17"/>
  <c r="B20" i="17"/>
  <c r="C20" i="17"/>
  <c r="C8" i="17"/>
  <c r="B8" i="17"/>
  <c r="B9" i="16"/>
  <c r="C9" i="16"/>
  <c r="B10" i="16"/>
  <c r="C10" i="16"/>
  <c r="B11" i="16"/>
  <c r="C11" i="16"/>
  <c r="B12" i="16"/>
  <c r="C12" i="16"/>
  <c r="B13" i="16"/>
  <c r="C13" i="16"/>
  <c r="B14" i="16"/>
  <c r="C14" i="16"/>
  <c r="B15" i="16"/>
  <c r="C15" i="16"/>
  <c r="B16" i="16"/>
  <c r="C16" i="16"/>
  <c r="B17" i="16"/>
  <c r="C17" i="16"/>
  <c r="B18" i="16"/>
  <c r="C18" i="16"/>
  <c r="B19" i="16"/>
  <c r="C19" i="16"/>
  <c r="B20" i="16"/>
  <c r="C20" i="16"/>
  <c r="C8" i="16"/>
  <c r="B8" i="16"/>
  <c r="B9" i="15"/>
  <c r="C9" i="15"/>
  <c r="B10" i="15"/>
  <c r="C10" i="15"/>
  <c r="B11" i="15"/>
  <c r="C11" i="15"/>
  <c r="B12" i="15"/>
  <c r="C12" i="15"/>
  <c r="B13" i="15"/>
  <c r="C13" i="15"/>
  <c r="B14" i="15"/>
  <c r="C14" i="15"/>
  <c r="B15" i="15"/>
  <c r="C15" i="15"/>
  <c r="B16" i="15"/>
  <c r="C16" i="15"/>
  <c r="B17" i="15"/>
  <c r="C17" i="15"/>
  <c r="B18" i="15"/>
  <c r="C18" i="15"/>
  <c r="B19" i="15"/>
  <c r="C19" i="15"/>
  <c r="B20" i="15"/>
  <c r="C20" i="15"/>
  <c r="C8" i="15"/>
  <c r="B8" i="15"/>
  <c r="B9" i="14"/>
  <c r="C9" i="14"/>
  <c r="B10" i="14"/>
  <c r="C10" i="14"/>
  <c r="B11" i="14"/>
  <c r="C11" i="14"/>
  <c r="B12" i="14"/>
  <c r="C12" i="14"/>
  <c r="B13" i="14"/>
  <c r="C13" i="14"/>
  <c r="B14" i="14"/>
  <c r="C14" i="14"/>
  <c r="B15" i="14"/>
  <c r="C15" i="14"/>
  <c r="B16" i="14"/>
  <c r="C16" i="14"/>
  <c r="B17" i="14"/>
  <c r="C17" i="14"/>
  <c r="B18" i="14"/>
  <c r="C18" i="14"/>
  <c r="B19" i="14"/>
  <c r="C19" i="14"/>
  <c r="B20" i="14"/>
  <c r="C20" i="14"/>
  <c r="C8" i="14"/>
  <c r="B8" i="14"/>
  <c r="B9" i="13"/>
  <c r="C9" i="13"/>
  <c r="B10" i="13"/>
  <c r="C10" i="13"/>
  <c r="B11" i="13"/>
  <c r="C11" i="13"/>
  <c r="B12" i="13"/>
  <c r="C12" i="13"/>
  <c r="B13" i="13"/>
  <c r="C13" i="13"/>
  <c r="B14" i="13"/>
  <c r="C14" i="13"/>
  <c r="B15" i="13"/>
  <c r="C15" i="13"/>
  <c r="B16" i="13"/>
  <c r="C16" i="13"/>
  <c r="B17" i="13"/>
  <c r="C17" i="13"/>
  <c r="B18" i="13"/>
  <c r="C18" i="13"/>
  <c r="B19" i="13"/>
  <c r="C19" i="13"/>
  <c r="B20" i="13"/>
  <c r="C20" i="13"/>
  <c r="C8" i="13"/>
  <c r="B8" i="13"/>
  <c r="B9" i="12"/>
  <c r="C9" i="12"/>
  <c r="B10" i="12"/>
  <c r="C10" i="12"/>
  <c r="B11" i="12"/>
  <c r="C11" i="12"/>
  <c r="B12" i="12"/>
  <c r="C12" i="12"/>
  <c r="B13" i="12"/>
  <c r="C13" i="12"/>
  <c r="B14" i="12"/>
  <c r="C14" i="12"/>
  <c r="B15" i="12"/>
  <c r="C15" i="12"/>
  <c r="B16" i="12"/>
  <c r="C16" i="12"/>
  <c r="B17" i="12"/>
  <c r="C17" i="12"/>
  <c r="B18" i="12"/>
  <c r="C18" i="12"/>
  <c r="B19" i="12"/>
  <c r="C19" i="12"/>
  <c r="B20" i="12"/>
  <c r="C20" i="12"/>
  <c r="C8" i="12"/>
  <c r="B8" i="12"/>
  <c r="B9" i="11"/>
  <c r="C9" i="11"/>
  <c r="B10" i="11"/>
  <c r="C10" i="11"/>
  <c r="B11" i="11"/>
  <c r="C11" i="11"/>
  <c r="B12" i="11"/>
  <c r="C12" i="11"/>
  <c r="B13" i="11"/>
  <c r="C13" i="11"/>
  <c r="B14" i="11"/>
  <c r="C14" i="11"/>
  <c r="B15" i="11"/>
  <c r="C15" i="11"/>
  <c r="B16" i="11"/>
  <c r="C16" i="11"/>
  <c r="B17" i="11"/>
  <c r="C17" i="11"/>
  <c r="B18" i="11"/>
  <c r="C18" i="11"/>
  <c r="B19" i="11"/>
  <c r="C19" i="11"/>
  <c r="B20" i="11"/>
  <c r="C20" i="11"/>
  <c r="C8" i="11"/>
  <c r="B8" i="11"/>
  <c r="B9" i="10"/>
  <c r="C9" i="10"/>
  <c r="B10" i="10"/>
  <c r="C10" i="10"/>
  <c r="B11" i="10"/>
  <c r="C11" i="10"/>
  <c r="B12" i="10"/>
  <c r="C12" i="10"/>
  <c r="B13" i="10"/>
  <c r="C13" i="10"/>
  <c r="B14" i="10"/>
  <c r="C14" i="10"/>
  <c r="B15" i="10"/>
  <c r="C15" i="10"/>
  <c r="B16" i="10"/>
  <c r="C16" i="10"/>
  <c r="B17" i="10"/>
  <c r="C17" i="10"/>
  <c r="B18" i="10"/>
  <c r="C18" i="10"/>
  <c r="B19" i="10"/>
  <c r="C19" i="10"/>
  <c r="B20" i="10"/>
  <c r="C20" i="10"/>
  <c r="C8" i="10"/>
  <c r="B8" i="10"/>
  <c r="B9" i="9"/>
  <c r="C9" i="9"/>
  <c r="B10" i="9"/>
  <c r="C10" i="9"/>
  <c r="B11" i="9"/>
  <c r="C11" i="9"/>
  <c r="B12" i="9"/>
  <c r="C12" i="9"/>
  <c r="B13" i="9"/>
  <c r="C13" i="9"/>
  <c r="B14" i="9"/>
  <c r="C14" i="9"/>
  <c r="B15" i="9"/>
  <c r="C15" i="9"/>
  <c r="B16" i="9"/>
  <c r="C16" i="9"/>
  <c r="B17" i="9"/>
  <c r="C17" i="9"/>
  <c r="B18" i="9"/>
  <c r="C18" i="9"/>
  <c r="B19" i="9"/>
  <c r="C19" i="9"/>
  <c r="B20" i="9"/>
  <c r="C20" i="9"/>
  <c r="C8" i="9"/>
  <c r="B8" i="9"/>
  <c r="B9" i="8"/>
  <c r="C9" i="8"/>
  <c r="B10" i="8"/>
  <c r="C10" i="8"/>
  <c r="B11" i="8"/>
  <c r="C11" i="8"/>
  <c r="B12" i="8"/>
  <c r="C12" i="8"/>
  <c r="B13" i="8"/>
  <c r="C13" i="8"/>
  <c r="B14" i="8"/>
  <c r="C14" i="8"/>
  <c r="B15" i="8"/>
  <c r="C15" i="8"/>
  <c r="B16" i="8"/>
  <c r="C16" i="8"/>
  <c r="B17" i="8"/>
  <c r="C17" i="8"/>
  <c r="B18" i="8"/>
  <c r="C18" i="8"/>
  <c r="B19" i="8"/>
  <c r="C19" i="8"/>
  <c r="B20" i="8"/>
  <c r="C20" i="8"/>
  <c r="C8" i="8"/>
  <c r="B8" i="8"/>
  <c r="B9" i="7"/>
  <c r="C9" i="7"/>
  <c r="B10" i="7"/>
  <c r="C10" i="7"/>
  <c r="B11" i="7"/>
  <c r="C11" i="7"/>
  <c r="B12" i="7"/>
  <c r="C12" i="7"/>
  <c r="B13" i="7"/>
  <c r="C13" i="7"/>
  <c r="B14" i="7"/>
  <c r="C14" i="7"/>
  <c r="B15" i="7"/>
  <c r="C15" i="7"/>
  <c r="B16" i="7"/>
  <c r="C16" i="7"/>
  <c r="B17" i="7"/>
  <c r="C17" i="7"/>
  <c r="B18" i="7"/>
  <c r="C18" i="7"/>
  <c r="B19" i="7"/>
  <c r="C19" i="7"/>
  <c r="B20" i="7"/>
  <c r="C20" i="7"/>
  <c r="C8" i="7"/>
  <c r="B8" i="7"/>
  <c r="B9" i="6"/>
  <c r="C9" i="6"/>
  <c r="B10" i="6"/>
  <c r="C10" i="6"/>
  <c r="B11" i="6"/>
  <c r="C11" i="6"/>
  <c r="B12" i="6"/>
  <c r="C12" i="6"/>
  <c r="B13" i="6"/>
  <c r="C13" i="6"/>
  <c r="B14" i="6"/>
  <c r="C14" i="6"/>
  <c r="B15" i="6"/>
  <c r="C15" i="6"/>
  <c r="B16" i="6"/>
  <c r="C16" i="6"/>
  <c r="B17" i="6"/>
  <c r="C17" i="6"/>
  <c r="B18" i="6"/>
  <c r="C18" i="6"/>
  <c r="B19" i="6"/>
  <c r="C19" i="6"/>
  <c r="B20" i="6"/>
  <c r="C20" i="6"/>
  <c r="C8" i="6"/>
  <c r="B8" i="6"/>
  <c r="B9" i="1"/>
  <c r="C9" i="1"/>
  <c r="B10" i="1"/>
  <c r="C10" i="1"/>
  <c r="B11" i="1"/>
  <c r="C11" i="1"/>
  <c r="B12" i="1"/>
  <c r="C12" i="1"/>
  <c r="B13" i="1"/>
  <c r="C13" i="1"/>
  <c r="B14" i="1"/>
  <c r="C14" i="1"/>
  <c r="B15" i="1"/>
  <c r="C15" i="1"/>
  <c r="B16" i="1"/>
  <c r="C16" i="1"/>
  <c r="B17" i="1"/>
  <c r="C17" i="1"/>
  <c r="B18" i="1"/>
  <c r="C18" i="1"/>
  <c r="B19" i="1"/>
  <c r="C19" i="1"/>
  <c r="B20" i="1"/>
  <c r="C20" i="1"/>
  <c r="C8" i="1"/>
  <c r="B8" i="1"/>
  <c r="C7" i="12"/>
  <c r="C58" i="12" s="1"/>
  <c r="C7" i="13"/>
  <c r="C7" i="14"/>
  <c r="C58" i="14" s="1"/>
  <c r="C7" i="15"/>
  <c r="C35" i="15" s="1"/>
  <c r="C7" i="16"/>
  <c r="C58" i="16" s="1"/>
  <c r="C7" i="17"/>
  <c r="C58" i="17" s="1"/>
  <c r="C7" i="18"/>
  <c r="C7" i="19"/>
  <c r="C58" i="19" s="1"/>
  <c r="C7" i="20"/>
  <c r="C35" i="20" s="1"/>
  <c r="C7" i="21"/>
  <c r="C58" i="21" s="1"/>
  <c r="C7" i="22"/>
  <c r="C7" i="23"/>
  <c r="C58" i="23" s="1"/>
  <c r="C7" i="24"/>
  <c r="C58" i="24" s="1"/>
  <c r="C7" i="25"/>
  <c r="C7" i="26"/>
  <c r="C35" i="26" s="1"/>
  <c r="C7" i="11"/>
  <c r="C35" i="11" s="1"/>
  <c r="C7" i="10"/>
  <c r="C58" i="10" s="1"/>
  <c r="C7" i="9"/>
  <c r="C35" i="9" s="1"/>
  <c r="C7" i="8"/>
  <c r="C58" i="8" s="1"/>
  <c r="C7" i="7"/>
  <c r="C58" i="7" s="1"/>
  <c r="C7" i="6"/>
  <c r="C35" i="6" s="1"/>
  <c r="C7" i="5"/>
  <c r="C58" i="5" s="1"/>
  <c r="C7" i="4"/>
  <c r="C35" i="4" s="1"/>
  <c r="B7" i="1"/>
  <c r="B7" i="25" s="1"/>
  <c r="B35" i="25" s="1"/>
  <c r="C58" i="1"/>
  <c r="C58" i="29" s="1"/>
  <c r="I58" i="29" s="1"/>
  <c r="C35" i="1"/>
  <c r="C35" i="29" s="1"/>
  <c r="I35" i="29" s="1"/>
  <c r="B8" i="29"/>
  <c r="C8" i="29"/>
  <c r="B9" i="29"/>
  <c r="C9" i="29"/>
  <c r="B10" i="29"/>
  <c r="C10" i="29"/>
  <c r="B11" i="29"/>
  <c r="C11" i="29"/>
  <c r="B12" i="29"/>
  <c r="C12" i="29"/>
  <c r="B13" i="29"/>
  <c r="C13" i="29"/>
  <c r="B14" i="29"/>
  <c r="C14" i="29"/>
  <c r="B15" i="29"/>
  <c r="C15" i="29"/>
  <c r="B16" i="29"/>
  <c r="C16" i="29"/>
  <c r="B17" i="29"/>
  <c r="C17" i="29"/>
  <c r="B18" i="29"/>
  <c r="C18" i="29"/>
  <c r="B19" i="29"/>
  <c r="C19" i="29"/>
  <c r="B20" i="29"/>
  <c r="C20" i="29"/>
  <c r="B23" i="29"/>
  <c r="C23" i="29"/>
  <c r="B24" i="29"/>
  <c r="C24" i="29"/>
  <c r="B25" i="29"/>
  <c r="C25" i="29"/>
  <c r="B26" i="29"/>
  <c r="C26" i="29"/>
  <c r="B27" i="29"/>
  <c r="C27" i="29"/>
  <c r="B28" i="29"/>
  <c r="C28" i="29"/>
  <c r="B29" i="29"/>
  <c r="C29" i="29"/>
  <c r="B51" i="29"/>
  <c r="C51" i="29"/>
  <c r="B52" i="29"/>
  <c r="C52" i="29"/>
  <c r="B53" i="29"/>
  <c r="C53" i="29"/>
  <c r="B74" i="29"/>
  <c r="C74" i="29"/>
  <c r="B75" i="29"/>
  <c r="C75" i="29"/>
  <c r="B76" i="29"/>
  <c r="C76" i="29"/>
  <c r="B6" i="26"/>
  <c r="C6" i="26"/>
  <c r="B34" i="26"/>
  <c r="C34" i="26"/>
  <c r="B57" i="26"/>
  <c r="C57" i="26"/>
  <c r="B6" i="25"/>
  <c r="C6" i="25"/>
  <c r="B34" i="25"/>
  <c r="C34" i="25"/>
  <c r="B57" i="25"/>
  <c r="C57" i="25"/>
  <c r="B6" i="24"/>
  <c r="C6" i="24"/>
  <c r="B34" i="24"/>
  <c r="C34" i="24"/>
  <c r="B57" i="24"/>
  <c r="C57" i="24"/>
  <c r="B6" i="23"/>
  <c r="C6" i="23"/>
  <c r="B34" i="23"/>
  <c r="C34" i="23"/>
  <c r="B57" i="23"/>
  <c r="C57" i="23"/>
  <c r="B6" i="22"/>
  <c r="C6" i="22"/>
  <c r="B34" i="22"/>
  <c r="C34" i="22"/>
  <c r="B57" i="22"/>
  <c r="C57" i="22"/>
  <c r="B6" i="21"/>
  <c r="C6" i="21"/>
  <c r="B34" i="21"/>
  <c r="C34" i="21"/>
  <c r="B57" i="21"/>
  <c r="C57" i="21"/>
  <c r="B6" i="20"/>
  <c r="C6" i="20"/>
  <c r="B34" i="20"/>
  <c r="C34" i="20"/>
  <c r="B57" i="20"/>
  <c r="C57" i="20"/>
  <c r="B6" i="19"/>
  <c r="C6" i="19"/>
  <c r="B34" i="19"/>
  <c r="C34" i="19"/>
  <c r="B57" i="19"/>
  <c r="C57" i="19"/>
  <c r="B6" i="18"/>
  <c r="C6" i="18"/>
  <c r="B34" i="18"/>
  <c r="C34" i="18"/>
  <c r="B57" i="18"/>
  <c r="C57" i="18"/>
  <c r="B6" i="17"/>
  <c r="C6" i="17"/>
  <c r="B34" i="17"/>
  <c r="C34" i="17"/>
  <c r="B57" i="17"/>
  <c r="C57" i="17"/>
  <c r="B6" i="16"/>
  <c r="C6" i="16"/>
  <c r="B34" i="16"/>
  <c r="C34" i="16"/>
  <c r="B57" i="16"/>
  <c r="C57" i="16"/>
  <c r="B6" i="15"/>
  <c r="C6" i="15"/>
  <c r="B34" i="15"/>
  <c r="C34" i="15"/>
  <c r="B57" i="15"/>
  <c r="C57" i="15"/>
  <c r="B6" i="14"/>
  <c r="C6" i="14"/>
  <c r="B34" i="14"/>
  <c r="C34" i="14"/>
  <c r="B57" i="14"/>
  <c r="C57" i="14"/>
  <c r="B6" i="13"/>
  <c r="C6" i="13"/>
  <c r="B34" i="13"/>
  <c r="C34" i="13"/>
  <c r="B57" i="13"/>
  <c r="C57" i="13"/>
  <c r="B6" i="12"/>
  <c r="C6" i="12"/>
  <c r="B34" i="12"/>
  <c r="C34" i="12"/>
  <c r="B57" i="12"/>
  <c r="C57" i="12"/>
  <c r="B6" i="11"/>
  <c r="C6" i="11"/>
  <c r="B34" i="11"/>
  <c r="C34" i="11"/>
  <c r="B57" i="11"/>
  <c r="C57" i="11"/>
  <c r="B6" i="10"/>
  <c r="C6" i="10"/>
  <c r="B34" i="10"/>
  <c r="C34" i="10"/>
  <c r="B57" i="10"/>
  <c r="C57" i="10"/>
  <c r="B6" i="9"/>
  <c r="C6" i="9"/>
  <c r="B34" i="9"/>
  <c r="C34" i="9"/>
  <c r="B57" i="9"/>
  <c r="C57" i="9"/>
  <c r="B6" i="8"/>
  <c r="C6" i="8"/>
  <c r="B34" i="8"/>
  <c r="C34" i="8"/>
  <c r="B57" i="8"/>
  <c r="C57" i="8"/>
  <c r="B6" i="7"/>
  <c r="C6" i="7"/>
  <c r="B34" i="7"/>
  <c r="C34" i="7"/>
  <c r="B57" i="7"/>
  <c r="C57" i="7"/>
  <c r="B6" i="6"/>
  <c r="C6" i="6"/>
  <c r="B34" i="6"/>
  <c r="C34" i="6"/>
  <c r="B57" i="6"/>
  <c r="C57" i="6"/>
  <c r="B6" i="5"/>
  <c r="C6" i="5"/>
  <c r="B34" i="5"/>
  <c r="C34" i="5"/>
  <c r="B57" i="5"/>
  <c r="C57" i="5"/>
  <c r="B6" i="4"/>
  <c r="C6" i="4"/>
  <c r="B34" i="4"/>
  <c r="C34" i="4"/>
  <c r="B57" i="4"/>
  <c r="C57" i="4"/>
  <c r="B34" i="1"/>
  <c r="C34" i="1"/>
  <c r="B57" i="1"/>
  <c r="C57" i="1"/>
  <c r="C35" i="10"/>
  <c r="C35" i="14" l="1"/>
  <c r="C35" i="21"/>
  <c r="C58" i="26"/>
  <c r="C58" i="15"/>
  <c r="C58" i="4"/>
  <c r="C35" i="12"/>
  <c r="C35" i="7"/>
  <c r="B7" i="8"/>
  <c r="B35" i="8" s="1"/>
  <c r="C58" i="20"/>
  <c r="F58" i="29"/>
  <c r="F35" i="29"/>
  <c r="C35" i="5"/>
  <c r="D59" i="21"/>
  <c r="E59" i="21" s="1"/>
  <c r="C58" i="6"/>
  <c r="C35" i="19"/>
  <c r="C58" i="11"/>
  <c r="D18" i="1"/>
  <c r="E18" i="1" s="1"/>
  <c r="D10" i="1"/>
  <c r="E10" i="1" s="1"/>
  <c r="D11" i="6"/>
  <c r="E11" i="6" s="1"/>
  <c r="D16" i="7"/>
  <c r="E16" i="7" s="1"/>
  <c r="D8" i="8"/>
  <c r="E8" i="8" s="1"/>
  <c r="D13" i="8"/>
  <c r="E13" i="8" s="1"/>
  <c r="D9" i="8"/>
  <c r="E9" i="8" s="1"/>
  <c r="D68" i="7"/>
  <c r="E68" i="7" s="1"/>
  <c r="D59" i="9"/>
  <c r="E59" i="9" s="1"/>
  <c r="D68" i="19"/>
  <c r="E68" i="19" s="1"/>
  <c r="D60" i="19"/>
  <c r="E60" i="19" s="1"/>
  <c r="D64" i="19"/>
  <c r="E64" i="19" s="1"/>
  <c r="D47" i="20"/>
  <c r="E47" i="20" s="1"/>
  <c r="D39" i="20"/>
  <c r="E39" i="20" s="1"/>
  <c r="C35" i="24"/>
  <c r="C35" i="17"/>
  <c r="D68" i="26"/>
  <c r="E68" i="26" s="1"/>
  <c r="D8" i="4"/>
  <c r="E8" i="4" s="1"/>
  <c r="D71" i="6"/>
  <c r="E71" i="6" s="1"/>
  <c r="D63" i="6"/>
  <c r="E63" i="6" s="1"/>
  <c r="D67" i="6"/>
  <c r="E67" i="6" s="1"/>
  <c r="D42" i="7"/>
  <c r="E42" i="7" s="1"/>
  <c r="D67" i="7"/>
  <c r="E67" i="7" s="1"/>
  <c r="D46" i="8"/>
  <c r="E46" i="8" s="1"/>
  <c r="D38" i="8"/>
  <c r="E38" i="8" s="1"/>
  <c r="D42" i="8"/>
  <c r="E42" i="8" s="1"/>
  <c r="D63" i="8"/>
  <c r="E63" i="8" s="1"/>
  <c r="D42" i="9"/>
  <c r="E42" i="9" s="1"/>
  <c r="D38" i="11"/>
  <c r="E38" i="11" s="1"/>
  <c r="D46" i="14"/>
  <c r="E46" i="14" s="1"/>
  <c r="D67" i="14"/>
  <c r="E67" i="14" s="1"/>
  <c r="D46" i="16"/>
  <c r="E46" i="16" s="1"/>
  <c r="D42" i="16"/>
  <c r="E42" i="16" s="1"/>
  <c r="D63" i="17"/>
  <c r="E63" i="17" s="1"/>
  <c r="D46" i="18"/>
  <c r="E46" i="18" s="1"/>
  <c r="D67" i="18"/>
  <c r="E67" i="18" s="1"/>
  <c r="D42" i="19"/>
  <c r="E42" i="19" s="1"/>
  <c r="D38" i="20"/>
  <c r="E38" i="20" s="1"/>
  <c r="D42" i="20"/>
  <c r="E42" i="20" s="1"/>
  <c r="D71" i="20"/>
  <c r="E71" i="20" s="1"/>
  <c r="D63" i="20"/>
  <c r="E63" i="20" s="1"/>
  <c r="D67" i="20"/>
  <c r="E67" i="20" s="1"/>
  <c r="D42" i="21"/>
  <c r="E42" i="21" s="1"/>
  <c r="D46" i="21"/>
  <c r="E46" i="21" s="1"/>
  <c r="D67" i="21"/>
  <c r="E67" i="21" s="1"/>
  <c r="D63" i="21"/>
  <c r="E63" i="21" s="1"/>
  <c r="D46" i="22"/>
  <c r="E46" i="22" s="1"/>
  <c r="D42" i="22"/>
  <c r="E42" i="22" s="1"/>
  <c r="D63" i="22"/>
  <c r="E63" i="22" s="1"/>
  <c r="D67" i="22"/>
  <c r="E67" i="22" s="1"/>
  <c r="D46" i="24"/>
  <c r="E46" i="24" s="1"/>
  <c r="D38" i="24"/>
  <c r="E38" i="24" s="1"/>
  <c r="D42" i="24"/>
  <c r="E42" i="24" s="1"/>
  <c r="D71" i="24"/>
  <c r="E71" i="24" s="1"/>
  <c r="D46" i="26"/>
  <c r="E46" i="26" s="1"/>
  <c r="D18" i="9"/>
  <c r="E18" i="9" s="1"/>
  <c r="D14" i="9"/>
  <c r="E14" i="9" s="1"/>
  <c r="D10" i="9"/>
  <c r="E10" i="9" s="1"/>
  <c r="D15" i="14"/>
  <c r="E15" i="14" s="1"/>
  <c r="D8" i="16"/>
  <c r="E8" i="16" s="1"/>
  <c r="D10" i="17"/>
  <c r="E10" i="17" s="1"/>
  <c r="D19" i="18"/>
  <c r="E19" i="18" s="1"/>
  <c r="D16" i="19"/>
  <c r="E16" i="19" s="1"/>
  <c r="D8" i="20"/>
  <c r="E8" i="20" s="1"/>
  <c r="D19" i="22"/>
  <c r="E19" i="22" s="1"/>
  <c r="D15" i="22"/>
  <c r="E15" i="22" s="1"/>
  <c r="D8" i="24"/>
  <c r="E8" i="24" s="1"/>
  <c r="D9" i="24"/>
  <c r="E9" i="24" s="1"/>
  <c r="D19" i="26"/>
  <c r="E19" i="26" s="1"/>
  <c r="D15" i="26"/>
  <c r="E15" i="26" s="1"/>
  <c r="D22" i="1"/>
  <c r="E22" i="1" s="1"/>
  <c r="D22" i="4"/>
  <c r="E22" i="4" s="1"/>
  <c r="D22" i="6"/>
  <c r="E22" i="6" s="1"/>
  <c r="D50" i="7"/>
  <c r="E50" i="7" s="1"/>
  <c r="D50" i="9"/>
  <c r="E50" i="9" s="1"/>
  <c r="D73" i="14"/>
  <c r="E73" i="14" s="1"/>
  <c r="D22" i="16"/>
  <c r="E22" i="16" s="1"/>
  <c r="D22" i="20"/>
  <c r="E22" i="20" s="1"/>
  <c r="D22" i="22"/>
  <c r="E22" i="22" s="1"/>
  <c r="D22" i="26"/>
  <c r="E22" i="26" s="1"/>
  <c r="D51" i="5"/>
  <c r="E51" i="5" s="1"/>
  <c r="D51" i="9"/>
  <c r="E51" i="9" s="1"/>
  <c r="D74" i="10"/>
  <c r="E74" i="10" s="1"/>
  <c r="D26" i="12"/>
  <c r="E26" i="12" s="1"/>
  <c r="D51" i="13"/>
  <c r="E51" i="13" s="1"/>
  <c r="D74" i="14"/>
  <c r="E74" i="14" s="1"/>
  <c r="D26" i="16"/>
  <c r="E26" i="16" s="1"/>
  <c r="D60" i="5"/>
  <c r="E60" i="5" s="1"/>
  <c r="D60" i="7"/>
  <c r="E60" i="7" s="1"/>
  <c r="D47" i="8"/>
  <c r="E47" i="8" s="1"/>
  <c r="D39" i="8"/>
  <c r="E39" i="8" s="1"/>
  <c r="D47" i="9"/>
  <c r="E47" i="9" s="1"/>
  <c r="D39" i="9"/>
  <c r="E39" i="9" s="1"/>
  <c r="D47" i="10"/>
  <c r="E47" i="10" s="1"/>
  <c r="D43" i="10"/>
  <c r="E43" i="10" s="1"/>
  <c r="D64" i="10"/>
  <c r="E64" i="10" s="1"/>
  <c r="D68" i="10"/>
  <c r="E68" i="10" s="1"/>
  <c r="D60" i="10"/>
  <c r="E60" i="10" s="1"/>
  <c r="D43" i="11"/>
  <c r="E43" i="11" s="1"/>
  <c r="D39" i="11"/>
  <c r="E39" i="11" s="1"/>
  <c r="D68" i="11"/>
  <c r="E68" i="11" s="1"/>
  <c r="D60" i="11"/>
  <c r="E60" i="11" s="1"/>
  <c r="D64" i="11"/>
  <c r="E64" i="11" s="1"/>
  <c r="D47" i="12"/>
  <c r="E47" i="12" s="1"/>
  <c r="D39" i="12"/>
  <c r="E39" i="12" s="1"/>
  <c r="D43" i="12"/>
  <c r="E43" i="12" s="1"/>
  <c r="D68" i="12"/>
  <c r="E68" i="12" s="1"/>
  <c r="D68" i="13"/>
  <c r="E68" i="13" s="1"/>
  <c r="D60" i="13"/>
  <c r="E60" i="13" s="1"/>
  <c r="D47" i="14"/>
  <c r="E47" i="14" s="1"/>
  <c r="D39" i="14"/>
  <c r="E39" i="14" s="1"/>
  <c r="D47" i="18"/>
  <c r="E47" i="18" s="1"/>
  <c r="D43" i="18"/>
  <c r="E43" i="18" s="1"/>
  <c r="D68" i="18"/>
  <c r="E68" i="18" s="1"/>
  <c r="D47" i="19"/>
  <c r="E47" i="19" s="1"/>
  <c r="D51" i="17"/>
  <c r="E51" i="17" s="1"/>
  <c r="D74" i="18"/>
  <c r="E74" i="18" s="1"/>
  <c r="D26" i="20"/>
  <c r="E26" i="20" s="1"/>
  <c r="D51" i="21"/>
  <c r="E51" i="21" s="1"/>
  <c r="D74" i="22"/>
  <c r="E74" i="22" s="1"/>
  <c r="D26" i="24"/>
  <c r="E26" i="24" s="1"/>
  <c r="D51" i="25"/>
  <c r="E51" i="25" s="1"/>
  <c r="D74" i="26"/>
  <c r="E74" i="26" s="1"/>
  <c r="D23" i="6"/>
  <c r="E23" i="6" s="1"/>
  <c r="D23" i="10"/>
  <c r="E23" i="10" s="1"/>
  <c r="D23" i="14"/>
  <c r="E23" i="14" s="1"/>
  <c r="D23" i="18"/>
  <c r="E23" i="18" s="1"/>
  <c r="D23" i="22"/>
  <c r="E23" i="22" s="1"/>
  <c r="D23" i="26"/>
  <c r="E23" i="26" s="1"/>
  <c r="D76" i="12"/>
  <c r="E76" i="12" s="1"/>
  <c r="D29" i="14"/>
  <c r="E29" i="14" s="1"/>
  <c r="D53" i="19"/>
  <c r="E53" i="19" s="1"/>
  <c r="D36" i="23"/>
  <c r="E36" i="23" s="1"/>
  <c r="D64" i="7"/>
  <c r="E64" i="7" s="1"/>
  <c r="D39" i="13"/>
  <c r="E39" i="13" s="1"/>
  <c r="D60" i="18"/>
  <c r="E60" i="18" s="1"/>
  <c r="D13" i="10"/>
  <c r="E13" i="10" s="1"/>
  <c r="D19" i="12"/>
  <c r="E19" i="12" s="1"/>
  <c r="D18" i="7"/>
  <c r="E18" i="7" s="1"/>
  <c r="D11" i="12"/>
  <c r="E11" i="12" s="1"/>
  <c r="D14" i="11"/>
  <c r="E14" i="11" s="1"/>
  <c r="D10" i="11"/>
  <c r="E10" i="11" s="1"/>
  <c r="D12" i="13"/>
  <c r="E12" i="13" s="1"/>
  <c r="D9" i="14"/>
  <c r="E9" i="14" s="1"/>
  <c r="D10" i="15"/>
  <c r="E10" i="15" s="1"/>
  <c r="D19" i="16"/>
  <c r="E19" i="16" s="1"/>
  <c r="D11" i="16"/>
  <c r="E11" i="16" s="1"/>
  <c r="D13" i="18"/>
  <c r="E13" i="18" s="1"/>
  <c r="D9" i="18"/>
  <c r="E9" i="18" s="1"/>
  <c r="D10" i="19"/>
  <c r="E10" i="19" s="1"/>
  <c r="D19" i="20"/>
  <c r="E19" i="20" s="1"/>
  <c r="D20" i="21"/>
  <c r="E20" i="21" s="1"/>
  <c r="D16" i="21"/>
  <c r="E16" i="21" s="1"/>
  <c r="D8" i="22"/>
  <c r="E8" i="22" s="1"/>
  <c r="D13" i="22"/>
  <c r="E13" i="22" s="1"/>
  <c r="D14" i="23"/>
  <c r="E14" i="23" s="1"/>
  <c r="D19" i="24"/>
  <c r="E19" i="24" s="1"/>
  <c r="D20" i="25"/>
  <c r="E20" i="25" s="1"/>
  <c r="D12" i="25"/>
  <c r="E12" i="25" s="1"/>
  <c r="D8" i="26"/>
  <c r="E8" i="26" s="1"/>
  <c r="D17" i="26"/>
  <c r="E17" i="26" s="1"/>
  <c r="D13" i="26"/>
  <c r="E13" i="26" s="1"/>
  <c r="D9" i="26"/>
  <c r="E9" i="26" s="1"/>
  <c r="D73" i="1"/>
  <c r="E73" i="1" s="1"/>
  <c r="D22" i="5"/>
  <c r="E22" i="5" s="1"/>
  <c r="D73" i="5"/>
  <c r="E73" i="5" s="1"/>
  <c r="D50" i="6"/>
  <c r="E50" i="6" s="1"/>
  <c r="D22" i="7"/>
  <c r="E22" i="7" s="1"/>
  <c r="D73" i="7"/>
  <c r="E73" i="7" s="1"/>
  <c r="D50" i="8"/>
  <c r="E50" i="8" s="1"/>
  <c r="D22" i="9"/>
  <c r="E22" i="9" s="1"/>
  <c r="D73" i="9"/>
  <c r="E73" i="9" s="1"/>
  <c r="D22" i="11"/>
  <c r="E22" i="11" s="1"/>
  <c r="D73" i="11"/>
  <c r="E73" i="11" s="1"/>
  <c r="D50" i="12"/>
  <c r="E50" i="12" s="1"/>
  <c r="D22" i="13"/>
  <c r="E22" i="13" s="1"/>
  <c r="D73" i="13"/>
  <c r="E73" i="13" s="1"/>
  <c r="D50" i="14"/>
  <c r="E50" i="14" s="1"/>
  <c r="D22" i="15"/>
  <c r="E22" i="15" s="1"/>
  <c r="D50" i="16"/>
  <c r="E50" i="16" s="1"/>
  <c r="D22" i="17"/>
  <c r="E22" i="17" s="1"/>
  <c r="D73" i="17"/>
  <c r="E73" i="17" s="1"/>
  <c r="D50" i="18"/>
  <c r="E50" i="18" s="1"/>
  <c r="D22" i="19"/>
  <c r="E22" i="19" s="1"/>
  <c r="D73" i="19"/>
  <c r="E73" i="19" s="1"/>
  <c r="D50" i="20"/>
  <c r="E50" i="20" s="1"/>
  <c r="D22" i="21"/>
  <c r="E22" i="21" s="1"/>
  <c r="D73" i="21"/>
  <c r="E73" i="21" s="1"/>
  <c r="D50" i="22"/>
  <c r="E50" i="22" s="1"/>
  <c r="D22" i="23"/>
  <c r="E22" i="23" s="1"/>
  <c r="D73" i="23"/>
  <c r="E73" i="23" s="1"/>
  <c r="D50" i="24"/>
  <c r="E50" i="24" s="1"/>
  <c r="D22" i="25"/>
  <c r="E22" i="25" s="1"/>
  <c r="D23" i="4"/>
  <c r="E23" i="4" s="1"/>
  <c r="D23" i="12"/>
  <c r="E23" i="12" s="1"/>
  <c r="D25" i="1"/>
  <c r="E25" i="1" s="1"/>
  <c r="D25" i="7"/>
  <c r="E25" i="7" s="1"/>
  <c r="D25" i="9"/>
  <c r="E25" i="9" s="1"/>
  <c r="D25" i="11"/>
  <c r="E25" i="11" s="1"/>
  <c r="D25" i="13"/>
  <c r="E25" i="13" s="1"/>
  <c r="D25" i="15"/>
  <c r="E25" i="15" s="1"/>
  <c r="D25" i="19"/>
  <c r="E25" i="19" s="1"/>
  <c r="D29" i="1"/>
  <c r="E29" i="1" s="1"/>
  <c r="D53" i="4"/>
  <c r="E53" i="4" s="1"/>
  <c r="D29" i="5"/>
  <c r="E29" i="5" s="1"/>
  <c r="D76" i="5"/>
  <c r="E76" i="5" s="1"/>
  <c r="D29" i="7"/>
  <c r="E29" i="7" s="1"/>
  <c r="D53" i="8"/>
  <c r="E53" i="8" s="1"/>
  <c r="D29" i="9"/>
  <c r="E29" i="9" s="1"/>
  <c r="D76" i="9"/>
  <c r="E76" i="9" s="1"/>
  <c r="D53" i="10"/>
  <c r="E53" i="10" s="1"/>
  <c r="D29" i="11"/>
  <c r="E29" i="11" s="1"/>
  <c r="D29" i="13"/>
  <c r="E29" i="13" s="1"/>
  <c r="D53" i="14"/>
  <c r="E53" i="14" s="1"/>
  <c r="D29" i="15"/>
  <c r="E29" i="15" s="1"/>
  <c r="D76" i="15"/>
  <c r="E76" i="15" s="1"/>
  <c r="D76" i="17"/>
  <c r="E76" i="17" s="1"/>
  <c r="D29" i="19"/>
  <c r="E29" i="19" s="1"/>
  <c r="D53" i="20"/>
  <c r="E53" i="20" s="1"/>
  <c r="D29" i="21"/>
  <c r="E29" i="21" s="1"/>
  <c r="D76" i="21"/>
  <c r="E76" i="21" s="1"/>
  <c r="D29" i="25"/>
  <c r="E29" i="25" s="1"/>
  <c r="D76" i="25"/>
  <c r="E76" i="25" s="1"/>
  <c r="D53" i="26"/>
  <c r="E53" i="26" s="1"/>
  <c r="D59" i="4"/>
  <c r="E59" i="4" s="1"/>
  <c r="D36" i="6"/>
  <c r="E36" i="6" s="1"/>
  <c r="D36" i="16"/>
  <c r="E36" i="16" s="1"/>
  <c r="D36" i="20"/>
  <c r="E36" i="20" s="1"/>
  <c r="F25" i="29"/>
  <c r="I25" i="29" s="1"/>
  <c r="F29" i="29"/>
  <c r="I29" i="29" s="1"/>
  <c r="F76" i="29"/>
  <c r="I76" i="29" s="1"/>
  <c r="D41" i="1"/>
  <c r="E41" i="1" s="1"/>
  <c r="D45" i="1"/>
  <c r="E45" i="1" s="1"/>
  <c r="D37" i="1"/>
  <c r="E37" i="1" s="1"/>
  <c r="D13" i="4"/>
  <c r="E13" i="4" s="1"/>
  <c r="D43" i="4"/>
  <c r="E43" i="4" s="1"/>
  <c r="D68" i="4"/>
  <c r="E68" i="4" s="1"/>
  <c r="D64" i="4"/>
  <c r="E64" i="4" s="1"/>
  <c r="D19" i="5"/>
  <c r="E19" i="5" s="1"/>
  <c r="D11" i="5"/>
  <c r="E11" i="5" s="1"/>
  <c r="D15" i="5"/>
  <c r="E15" i="5" s="1"/>
  <c r="D41" i="5"/>
  <c r="E41" i="5" s="1"/>
  <c r="D45" i="5"/>
  <c r="E45" i="5" s="1"/>
  <c r="D37" i="5"/>
  <c r="E37" i="5" s="1"/>
  <c r="D66" i="5"/>
  <c r="E66" i="5" s="1"/>
  <c r="D70" i="5"/>
  <c r="E70" i="5" s="1"/>
  <c r="D62" i="5"/>
  <c r="E62" i="5" s="1"/>
  <c r="D37" i="6"/>
  <c r="E37" i="6" s="1"/>
  <c r="D41" i="6"/>
  <c r="E41" i="6" s="1"/>
  <c r="D66" i="6"/>
  <c r="E66" i="6" s="1"/>
  <c r="D70" i="7"/>
  <c r="E70" i="7" s="1"/>
  <c r="D62" i="7"/>
  <c r="E62" i="7" s="1"/>
  <c r="D37" i="8"/>
  <c r="E37" i="8" s="1"/>
  <c r="D66" i="8"/>
  <c r="E66" i="8" s="1"/>
  <c r="D41" i="9"/>
  <c r="E41" i="9" s="1"/>
  <c r="D45" i="9"/>
  <c r="E45" i="9" s="1"/>
  <c r="D70" i="14"/>
  <c r="E70" i="14" s="1"/>
  <c r="D41" i="15"/>
  <c r="E41" i="15" s="1"/>
  <c r="D66" i="15"/>
  <c r="E66" i="15" s="1"/>
  <c r="D70" i="15"/>
  <c r="E70" i="15" s="1"/>
  <c r="D45" i="16"/>
  <c r="E45" i="16" s="1"/>
  <c r="D37" i="16"/>
  <c r="E37" i="16" s="1"/>
  <c r="D70" i="16"/>
  <c r="E70" i="16" s="1"/>
  <c r="D62" i="16"/>
  <c r="E62" i="16" s="1"/>
  <c r="D66" i="16"/>
  <c r="E66" i="16" s="1"/>
  <c r="D66" i="17"/>
  <c r="E66" i="17" s="1"/>
  <c r="D62" i="17"/>
  <c r="E62" i="17" s="1"/>
  <c r="D45" i="18"/>
  <c r="E45" i="18" s="1"/>
  <c r="D37" i="18"/>
  <c r="E37" i="18" s="1"/>
  <c r="D66" i="18"/>
  <c r="E66" i="18" s="1"/>
  <c r="D66" i="19"/>
  <c r="E66" i="19" s="1"/>
  <c r="D45" i="20"/>
  <c r="E45" i="20" s="1"/>
  <c r="D70" i="20"/>
  <c r="E70" i="20" s="1"/>
  <c r="D62" i="20"/>
  <c r="E62" i="20" s="1"/>
  <c r="D41" i="21"/>
  <c r="E41" i="21" s="1"/>
  <c r="D45" i="22"/>
  <c r="E45" i="22" s="1"/>
  <c r="D37" i="22"/>
  <c r="E37" i="22" s="1"/>
  <c r="D74" i="4"/>
  <c r="E74" i="4" s="1"/>
  <c r="D26" i="6"/>
  <c r="E26" i="6" s="1"/>
  <c r="D51" i="7"/>
  <c r="E51" i="7" s="1"/>
  <c r="D26" i="10"/>
  <c r="E26" i="10" s="1"/>
  <c r="D51" i="11"/>
  <c r="E51" i="11" s="1"/>
  <c r="D26" i="14"/>
  <c r="E26" i="14" s="1"/>
  <c r="D51" i="15"/>
  <c r="E51" i="15" s="1"/>
  <c r="D51" i="23"/>
  <c r="E51" i="23" s="1"/>
  <c r="D27" i="8"/>
  <c r="E27" i="8" s="1"/>
  <c r="D27" i="24"/>
  <c r="E27" i="24" s="1"/>
  <c r="D27" i="6"/>
  <c r="E27" i="6" s="1"/>
  <c r="D27" i="10"/>
  <c r="E27" i="10" s="1"/>
  <c r="D27" i="14"/>
  <c r="E27" i="14" s="1"/>
  <c r="D27" i="18"/>
  <c r="E27" i="18" s="1"/>
  <c r="D27" i="22"/>
  <c r="E27" i="22" s="1"/>
  <c r="D27" i="26"/>
  <c r="E27" i="26" s="1"/>
  <c r="D59" i="11"/>
  <c r="E59" i="11" s="1"/>
  <c r="D66" i="26"/>
  <c r="E66" i="26" s="1"/>
  <c r="D20" i="4"/>
  <c r="E20" i="4" s="1"/>
  <c r="D48" i="5"/>
  <c r="E48" i="5" s="1"/>
  <c r="D40" i="5"/>
  <c r="E40" i="5" s="1"/>
  <c r="D69" i="5"/>
  <c r="E69" i="5" s="1"/>
  <c r="D48" i="6"/>
  <c r="E48" i="6" s="1"/>
  <c r="D48" i="8"/>
  <c r="E48" i="8" s="1"/>
  <c r="D40" i="8"/>
  <c r="E40" i="8" s="1"/>
  <c r="D48" i="10"/>
  <c r="E48" i="10" s="1"/>
  <c r="D40" i="10"/>
  <c r="E40" i="10" s="1"/>
  <c r="D65" i="10"/>
  <c r="E65" i="10" s="1"/>
  <c r="D69" i="10"/>
  <c r="E69" i="10" s="1"/>
  <c r="D61" i="10"/>
  <c r="E61" i="10" s="1"/>
  <c r="D44" i="11"/>
  <c r="E44" i="11" s="1"/>
  <c r="D48" i="11"/>
  <c r="E48" i="11" s="1"/>
  <c r="D40" i="11"/>
  <c r="E40" i="11" s="1"/>
  <c r="D69" i="11"/>
  <c r="E69" i="11" s="1"/>
  <c r="D61" i="11"/>
  <c r="E61" i="11" s="1"/>
  <c r="D65" i="11"/>
  <c r="E65" i="11" s="1"/>
  <c r="D48" i="12"/>
  <c r="E48" i="12" s="1"/>
  <c r="D40" i="12"/>
  <c r="E40" i="12" s="1"/>
  <c r="D44" i="12"/>
  <c r="E44" i="12" s="1"/>
  <c r="D65" i="12"/>
  <c r="E65" i="12" s="1"/>
  <c r="D69" i="12"/>
  <c r="E69" i="12" s="1"/>
  <c r="D61" i="12"/>
  <c r="E61" i="12" s="1"/>
  <c r="D48" i="13"/>
  <c r="E48" i="13" s="1"/>
  <c r="D65" i="13"/>
  <c r="E65" i="13" s="1"/>
  <c r="D48" i="14"/>
  <c r="E48" i="14" s="1"/>
  <c r="D69" i="14"/>
  <c r="E69" i="14" s="1"/>
  <c r="D61" i="14"/>
  <c r="E61" i="14" s="1"/>
  <c r="D48" i="15"/>
  <c r="E48" i="15" s="1"/>
  <c r="D69" i="15"/>
  <c r="E69" i="15" s="1"/>
  <c r="D61" i="15"/>
  <c r="E61" i="15" s="1"/>
  <c r="D65" i="15"/>
  <c r="E65" i="15" s="1"/>
  <c r="D61" i="17"/>
  <c r="E61" i="17" s="1"/>
  <c r="D44" i="19"/>
  <c r="E44" i="19" s="1"/>
  <c r="D40" i="19"/>
  <c r="E40" i="19" s="1"/>
  <c r="D40" i="20"/>
  <c r="E40" i="20" s="1"/>
  <c r="D65" i="20"/>
  <c r="E65" i="20" s="1"/>
  <c r="D44" i="21"/>
  <c r="E44" i="21" s="1"/>
  <c r="D48" i="21"/>
  <c r="E48" i="21" s="1"/>
  <c r="D40" i="21"/>
  <c r="E40" i="21" s="1"/>
  <c r="D69" i="21"/>
  <c r="E69" i="21" s="1"/>
  <c r="D61" i="21"/>
  <c r="E61" i="21" s="1"/>
  <c r="D65" i="21"/>
  <c r="E65" i="21" s="1"/>
  <c r="D40" i="22"/>
  <c r="E40" i="22" s="1"/>
  <c r="D65" i="22"/>
  <c r="E65" i="22" s="1"/>
  <c r="D69" i="22"/>
  <c r="E69" i="22" s="1"/>
  <c r="D40" i="23"/>
  <c r="E40" i="23" s="1"/>
  <c r="D69" i="23"/>
  <c r="E69" i="23" s="1"/>
  <c r="D61" i="23"/>
  <c r="E61" i="23" s="1"/>
  <c r="D65" i="23"/>
  <c r="E65" i="23" s="1"/>
  <c r="D44" i="24"/>
  <c r="E44" i="24" s="1"/>
  <c r="D61" i="24"/>
  <c r="E61" i="24" s="1"/>
  <c r="D44" i="25"/>
  <c r="E44" i="25" s="1"/>
  <c r="D48" i="25"/>
  <c r="E48" i="25" s="1"/>
  <c r="D69" i="25"/>
  <c r="E69" i="25" s="1"/>
  <c r="D61" i="25"/>
  <c r="E61" i="25" s="1"/>
  <c r="D65" i="25"/>
  <c r="E65" i="25" s="1"/>
  <c r="D48" i="26"/>
  <c r="E48" i="26" s="1"/>
  <c r="D40" i="26"/>
  <c r="E40" i="26" s="1"/>
  <c r="D44" i="26"/>
  <c r="E44" i="26" s="1"/>
  <c r="D65" i="26"/>
  <c r="E65" i="26" s="1"/>
  <c r="D69" i="26"/>
  <c r="E69" i="26" s="1"/>
  <c r="D61" i="26"/>
  <c r="E61" i="26" s="1"/>
  <c r="D52" i="19"/>
  <c r="E52" i="19" s="1"/>
  <c r="D64" i="20"/>
  <c r="E64" i="20" s="1"/>
  <c r="D68" i="20"/>
  <c r="E68" i="20" s="1"/>
  <c r="D43" i="21"/>
  <c r="E43" i="21" s="1"/>
  <c r="D60" i="21"/>
  <c r="E60" i="21" s="1"/>
  <c r="D47" i="22"/>
  <c r="E47" i="22" s="1"/>
  <c r="D60" i="22"/>
  <c r="E60" i="22" s="1"/>
  <c r="D43" i="23"/>
  <c r="E43" i="23" s="1"/>
  <c r="D47" i="23"/>
  <c r="E47" i="23" s="1"/>
  <c r="D68" i="24"/>
  <c r="E68" i="24" s="1"/>
  <c r="D60" i="24"/>
  <c r="E60" i="24" s="1"/>
  <c r="D43" i="25"/>
  <c r="E43" i="25" s="1"/>
  <c r="D47" i="25"/>
  <c r="E47" i="25" s="1"/>
  <c r="D39" i="25"/>
  <c r="E39" i="25" s="1"/>
  <c r="D68" i="25"/>
  <c r="E68" i="25" s="1"/>
  <c r="D60" i="25"/>
  <c r="E60" i="25" s="1"/>
  <c r="C35" i="23"/>
  <c r="C58" i="9"/>
  <c r="C35" i="8"/>
  <c r="I7" i="29"/>
  <c r="C35" i="16"/>
  <c r="B7" i="4"/>
  <c r="B7" i="16"/>
  <c r="B58" i="16" s="1"/>
  <c r="B7" i="24"/>
  <c r="B7" i="29"/>
  <c r="B7" i="9"/>
  <c r="B7" i="15"/>
  <c r="B7" i="12"/>
  <c r="B7" i="17"/>
  <c r="B7" i="7"/>
  <c r="B7" i="18"/>
  <c r="B7" i="22"/>
  <c r="B7" i="5"/>
  <c r="B7" i="13"/>
  <c r="B7" i="19"/>
  <c r="B58" i="19" s="1"/>
  <c r="B7" i="6"/>
  <c r="B35" i="6" s="1"/>
  <c r="B7" i="11"/>
  <c r="B58" i="11" s="1"/>
  <c r="B7" i="10"/>
  <c r="B58" i="1"/>
  <c r="B58" i="29" s="1"/>
  <c r="E58" i="29" s="1"/>
  <c r="B7" i="21"/>
  <c r="B7" i="14"/>
  <c r="B58" i="25"/>
  <c r="B35" i="1"/>
  <c r="B35" i="29" s="1"/>
  <c r="H35" i="29" s="1"/>
  <c r="B7" i="23"/>
  <c r="B7" i="26"/>
  <c r="B7" i="20"/>
  <c r="D10" i="12"/>
  <c r="E10" i="12" s="1"/>
  <c r="D67" i="1"/>
  <c r="E67" i="1" s="1"/>
  <c r="D46" i="7"/>
  <c r="E46" i="7" s="1"/>
  <c r="D71" i="7"/>
  <c r="E71" i="7" s="1"/>
  <c r="D63" i="7"/>
  <c r="E63" i="7" s="1"/>
  <c r="D67" i="8"/>
  <c r="E67" i="8" s="1"/>
  <c r="D46" i="9"/>
  <c r="E46" i="9" s="1"/>
  <c r="D38" i="9"/>
  <c r="E38" i="9" s="1"/>
  <c r="D71" i="9"/>
  <c r="E71" i="9" s="1"/>
  <c r="D59" i="26"/>
  <c r="E59" i="26" s="1"/>
  <c r="D29" i="18"/>
  <c r="E29" i="18" s="1"/>
  <c r="D76" i="24"/>
  <c r="E76" i="24" s="1"/>
  <c r="D17" i="7"/>
  <c r="E17" i="7" s="1"/>
  <c r="D14" i="8"/>
  <c r="E14" i="8" s="1"/>
  <c r="D10" i="8"/>
  <c r="E10" i="8" s="1"/>
  <c r="D10" i="16"/>
  <c r="E10" i="16" s="1"/>
  <c r="D49" i="11"/>
  <c r="E49" i="11" s="1"/>
  <c r="D74" i="1"/>
  <c r="E74" i="1" s="1"/>
  <c r="D51" i="10"/>
  <c r="E51" i="10" s="1"/>
  <c r="D51" i="18"/>
  <c r="E51" i="18" s="1"/>
  <c r="D74" i="19"/>
  <c r="E74" i="19" s="1"/>
  <c r="D26" i="21"/>
  <c r="E26" i="21" s="1"/>
  <c r="D51" i="26"/>
  <c r="E51" i="26" s="1"/>
  <c r="D27" i="9"/>
  <c r="E27" i="9" s="1"/>
  <c r="D27" i="13"/>
  <c r="E27" i="13" s="1"/>
  <c r="D27" i="25"/>
  <c r="E27" i="25" s="1"/>
  <c r="D28" i="4"/>
  <c r="E28" i="4" s="1"/>
  <c r="D52" i="17"/>
  <c r="E52" i="17" s="1"/>
  <c r="D52" i="25"/>
  <c r="E52" i="25" s="1"/>
  <c r="D8" i="1"/>
  <c r="E8" i="1" s="1"/>
  <c r="D8" i="9"/>
  <c r="E8" i="9" s="1"/>
  <c r="D14" i="10"/>
  <c r="E14" i="10" s="1"/>
  <c r="D10" i="10"/>
  <c r="E10" i="10" s="1"/>
  <c r="D19" i="11"/>
  <c r="E19" i="11" s="1"/>
  <c r="D20" i="12"/>
  <c r="E20" i="12" s="1"/>
  <c r="D12" i="12"/>
  <c r="E12" i="12" s="1"/>
  <c r="D8" i="13"/>
  <c r="E8" i="13" s="1"/>
  <c r="D13" i="13"/>
  <c r="E13" i="13" s="1"/>
  <c r="D9" i="13"/>
  <c r="E9" i="13" s="1"/>
  <c r="D18" i="14"/>
  <c r="E18" i="14" s="1"/>
  <c r="D14" i="14"/>
  <c r="E14" i="14" s="1"/>
  <c r="D10" i="14"/>
  <c r="E10" i="14" s="1"/>
  <c r="D19" i="15"/>
  <c r="E19" i="15" s="1"/>
  <c r="D15" i="15"/>
  <c r="E15" i="15" s="1"/>
  <c r="D11" i="15"/>
  <c r="E11" i="15" s="1"/>
  <c r="D20" i="16"/>
  <c r="E20" i="16" s="1"/>
  <c r="D16" i="16"/>
  <c r="E16" i="16" s="1"/>
  <c r="D12" i="16"/>
  <c r="E12" i="16" s="1"/>
  <c r="D8" i="17"/>
  <c r="E8" i="17" s="1"/>
  <c r="D8" i="21"/>
  <c r="E8" i="21" s="1"/>
  <c r="D12" i="24"/>
  <c r="E12" i="24" s="1"/>
  <c r="D8" i="25"/>
  <c r="E8" i="25" s="1"/>
  <c r="D17" i="25"/>
  <c r="E17" i="25" s="1"/>
  <c r="D74" i="5"/>
  <c r="E74" i="5" s="1"/>
  <c r="D74" i="9"/>
  <c r="E74" i="9" s="1"/>
  <c r="D26" i="11"/>
  <c r="E26" i="11" s="1"/>
  <c r="D51" i="12"/>
  <c r="E51" i="12" s="1"/>
  <c r="D74" i="13"/>
  <c r="E74" i="13" s="1"/>
  <c r="D26" i="15"/>
  <c r="E26" i="15" s="1"/>
  <c r="D51" i="16"/>
  <c r="E51" i="16" s="1"/>
  <c r="D26" i="19"/>
  <c r="E26" i="19" s="1"/>
  <c r="D51" i="20"/>
  <c r="E51" i="20" s="1"/>
  <c r="D74" i="21"/>
  <c r="E74" i="21" s="1"/>
  <c r="D26" i="23"/>
  <c r="E26" i="23" s="1"/>
  <c r="D51" i="24"/>
  <c r="E51" i="24" s="1"/>
  <c r="D74" i="25"/>
  <c r="E74" i="25" s="1"/>
  <c r="D27" i="1"/>
  <c r="E27" i="1" s="1"/>
  <c r="D27" i="7"/>
  <c r="E27" i="7" s="1"/>
  <c r="D27" i="11"/>
  <c r="E27" i="11" s="1"/>
  <c r="D27" i="15"/>
  <c r="E27" i="15" s="1"/>
  <c r="D27" i="19"/>
  <c r="E27" i="19" s="1"/>
  <c r="D27" i="23"/>
  <c r="E27" i="23" s="1"/>
  <c r="D23" i="1"/>
  <c r="E23" i="1" s="1"/>
  <c r="D23" i="11"/>
  <c r="E23" i="11" s="1"/>
  <c r="D23" i="15"/>
  <c r="E23" i="15" s="1"/>
  <c r="D23" i="19"/>
  <c r="E23" i="19" s="1"/>
  <c r="D23" i="23"/>
  <c r="E23" i="23" s="1"/>
  <c r="D28" i="1"/>
  <c r="E28" i="1" s="1"/>
  <c r="D75" i="1"/>
  <c r="E75" i="1" s="1"/>
  <c r="D59" i="15"/>
  <c r="E59" i="15" s="1"/>
  <c r="D12" i="9"/>
  <c r="E12" i="9" s="1"/>
  <c r="D18" i="11"/>
  <c r="E18" i="11" s="1"/>
  <c r="D17" i="14"/>
  <c r="E17" i="14" s="1"/>
  <c r="D18" i="15"/>
  <c r="E18" i="15" s="1"/>
  <c r="D14" i="15"/>
  <c r="E14" i="15" s="1"/>
  <c r="D15" i="16"/>
  <c r="E15" i="16" s="1"/>
  <c r="D12" i="17"/>
  <c r="E12" i="17" s="1"/>
  <c r="D15" i="20"/>
  <c r="E15" i="20" s="1"/>
  <c r="D11" i="20"/>
  <c r="E11" i="20" s="1"/>
  <c r="D12" i="21"/>
  <c r="E12" i="21" s="1"/>
  <c r="D18" i="23"/>
  <c r="E18" i="23" s="1"/>
  <c r="D15" i="24"/>
  <c r="E15" i="24" s="1"/>
  <c r="D16" i="25"/>
  <c r="E16" i="25" s="1"/>
  <c r="E76" i="29"/>
  <c r="H76" i="29" s="1"/>
  <c r="F53" i="29"/>
  <c r="I53" i="29" s="1"/>
  <c r="D25" i="10"/>
  <c r="E25" i="10" s="1"/>
  <c r="D25" i="12"/>
  <c r="E25" i="12" s="1"/>
  <c r="D25" i="26"/>
  <c r="E25" i="26" s="1"/>
  <c r="D24" i="1"/>
  <c r="E24" i="1" s="1"/>
  <c r="D24" i="5"/>
  <c r="E24" i="5" s="1"/>
  <c r="D24" i="7"/>
  <c r="E24" i="7" s="1"/>
  <c r="D24" i="9"/>
  <c r="E24" i="9" s="1"/>
  <c r="D24" i="11"/>
  <c r="E24" i="11" s="1"/>
  <c r="D24" i="13"/>
  <c r="E24" i="13" s="1"/>
  <c r="D24" i="15"/>
  <c r="E24" i="15" s="1"/>
  <c r="D24" i="17"/>
  <c r="E24" i="17" s="1"/>
  <c r="D24" i="21"/>
  <c r="E24" i="21" s="1"/>
  <c r="D19" i="1"/>
  <c r="E19" i="1" s="1"/>
  <c r="D15" i="1"/>
  <c r="E15" i="1" s="1"/>
  <c r="D20" i="6"/>
  <c r="E20" i="6" s="1"/>
  <c r="D8" i="7"/>
  <c r="E8" i="7" s="1"/>
  <c r="D9" i="7"/>
  <c r="E9" i="7" s="1"/>
  <c r="D19" i="9"/>
  <c r="E19" i="9" s="1"/>
  <c r="D12" i="10"/>
  <c r="E12" i="10" s="1"/>
  <c r="D8" i="11"/>
  <c r="E8" i="11" s="1"/>
  <c r="D17" i="11"/>
  <c r="E17" i="11" s="1"/>
  <c r="D9" i="11"/>
  <c r="E9" i="11" s="1"/>
  <c r="D14" i="12"/>
  <c r="E14" i="12" s="1"/>
  <c r="D16" i="14"/>
  <c r="E16" i="14" s="1"/>
  <c r="D12" i="14"/>
  <c r="E12" i="14" s="1"/>
  <c r="D9" i="15"/>
  <c r="E9" i="15" s="1"/>
  <c r="D19" i="17"/>
  <c r="E19" i="17" s="1"/>
  <c r="D12" i="18"/>
  <c r="E12" i="18" s="1"/>
  <c r="D14" i="20"/>
  <c r="E14" i="20" s="1"/>
  <c r="D10" i="20"/>
  <c r="E10" i="20" s="1"/>
  <c r="D19" i="21"/>
  <c r="E19" i="21" s="1"/>
  <c r="D12" i="22"/>
  <c r="E12" i="22" s="1"/>
  <c r="D8" i="23"/>
  <c r="E8" i="23" s="1"/>
  <c r="D11" i="25"/>
  <c r="E11" i="25" s="1"/>
  <c r="D16" i="26"/>
  <c r="E16" i="26" s="1"/>
  <c r="D12" i="26"/>
  <c r="E12" i="26" s="1"/>
  <c r="D21" i="1"/>
  <c r="E21" i="1" s="1"/>
  <c r="D21" i="4"/>
  <c r="E21" i="4" s="1"/>
  <c r="D72" i="4"/>
  <c r="E72" i="4" s="1"/>
  <c r="D72" i="8"/>
  <c r="E72" i="8" s="1"/>
  <c r="D49" i="9"/>
  <c r="E49" i="9" s="1"/>
  <c r="D72" i="10"/>
  <c r="E72" i="10" s="1"/>
  <c r="D72" i="12"/>
  <c r="E72" i="12" s="1"/>
  <c r="D49" i="15"/>
  <c r="E49" i="15" s="1"/>
  <c r="D21" i="16"/>
  <c r="E21" i="16" s="1"/>
  <c r="D72" i="16"/>
  <c r="E72" i="16" s="1"/>
  <c r="D49" i="17"/>
  <c r="E49" i="17" s="1"/>
  <c r="D72" i="18"/>
  <c r="E72" i="18" s="1"/>
  <c r="D49" i="21"/>
  <c r="E49" i="21" s="1"/>
  <c r="D21" i="22"/>
  <c r="E21" i="22" s="1"/>
  <c r="D72" i="26"/>
  <c r="E72" i="26" s="1"/>
  <c r="D27" i="5"/>
  <c r="E27" i="5" s="1"/>
  <c r="D27" i="17"/>
  <c r="E27" i="17" s="1"/>
  <c r="D27" i="21"/>
  <c r="E27" i="21" s="1"/>
  <c r="D23" i="5"/>
  <c r="E23" i="5" s="1"/>
  <c r="D23" i="9"/>
  <c r="E23" i="9" s="1"/>
  <c r="D23" i="13"/>
  <c r="E23" i="13" s="1"/>
  <c r="D23" i="17"/>
  <c r="E23" i="17" s="1"/>
  <c r="D23" i="21"/>
  <c r="E23" i="21" s="1"/>
  <c r="D23" i="25"/>
  <c r="E23" i="25" s="1"/>
  <c r="D24" i="4"/>
  <c r="E24" i="4" s="1"/>
  <c r="D24" i="6"/>
  <c r="E24" i="6" s="1"/>
  <c r="D24" i="8"/>
  <c r="E24" i="8" s="1"/>
  <c r="D24" i="10"/>
  <c r="E24" i="10" s="1"/>
  <c r="D24" i="12"/>
  <c r="E24" i="12" s="1"/>
  <c r="D24" i="14"/>
  <c r="E24" i="14" s="1"/>
  <c r="D24" i="16"/>
  <c r="E24" i="16" s="1"/>
  <c r="D24" i="18"/>
  <c r="E24" i="18" s="1"/>
  <c r="D24" i="20"/>
  <c r="E24" i="20" s="1"/>
  <c r="D24" i="22"/>
  <c r="E24" i="22" s="1"/>
  <c r="D24" i="24"/>
  <c r="E24" i="24" s="1"/>
  <c r="D24" i="26"/>
  <c r="E24" i="26" s="1"/>
  <c r="D52" i="1"/>
  <c r="E52" i="1" s="1"/>
  <c r="D52" i="5"/>
  <c r="E52" i="5" s="1"/>
  <c r="D28" i="6"/>
  <c r="E28" i="6" s="1"/>
  <c r="D75" i="6"/>
  <c r="E75" i="6" s="1"/>
  <c r="D52" i="7"/>
  <c r="E52" i="7" s="1"/>
  <c r="D28" i="8"/>
  <c r="E28" i="8" s="1"/>
  <c r="D75" i="8"/>
  <c r="E75" i="8" s="1"/>
  <c r="D52" i="9"/>
  <c r="E52" i="9" s="1"/>
  <c r="D28" i="10"/>
  <c r="E28" i="10" s="1"/>
  <c r="D75" i="10"/>
  <c r="E75" i="10" s="1"/>
  <c r="D52" i="11"/>
  <c r="E52" i="11" s="1"/>
  <c r="D28" i="12"/>
  <c r="E28" i="12" s="1"/>
  <c r="D75" i="12"/>
  <c r="E75" i="12" s="1"/>
  <c r="D52" i="13"/>
  <c r="E52" i="13" s="1"/>
  <c r="D28" i="14"/>
  <c r="E28" i="14" s="1"/>
  <c r="D75" i="14"/>
  <c r="E75" i="14" s="1"/>
  <c r="D52" i="15"/>
  <c r="E52" i="15" s="1"/>
  <c r="D28" i="16"/>
  <c r="E28" i="16" s="1"/>
  <c r="D75" i="16"/>
  <c r="E75" i="16" s="1"/>
  <c r="D28" i="18"/>
  <c r="E28" i="18" s="1"/>
  <c r="D75" i="18"/>
  <c r="E75" i="18" s="1"/>
  <c r="D28" i="20"/>
  <c r="E28" i="20" s="1"/>
  <c r="D75" i="20"/>
  <c r="E75" i="20" s="1"/>
  <c r="D52" i="21"/>
  <c r="E52" i="21" s="1"/>
  <c r="D28" i="22"/>
  <c r="E28" i="22" s="1"/>
  <c r="D75" i="22"/>
  <c r="E75" i="22" s="1"/>
  <c r="D52" i="23"/>
  <c r="E52" i="23" s="1"/>
  <c r="D28" i="24"/>
  <c r="E28" i="24" s="1"/>
  <c r="D75" i="24"/>
  <c r="E75" i="24" s="1"/>
  <c r="D28" i="26"/>
  <c r="E28" i="26" s="1"/>
  <c r="D75" i="26"/>
  <c r="E75" i="26" s="1"/>
  <c r="D59" i="1"/>
  <c r="E59" i="1" s="1"/>
  <c r="E20" i="29"/>
  <c r="H20" i="29" s="1"/>
  <c r="D59" i="14"/>
  <c r="E59" i="14" s="1"/>
  <c r="D59" i="18"/>
  <c r="E59" i="18" s="1"/>
  <c r="D59" i="20"/>
  <c r="E59" i="20" s="1"/>
  <c r="D71" i="22"/>
  <c r="E71" i="22" s="1"/>
  <c r="D59" i="24"/>
  <c r="E59" i="24" s="1"/>
  <c r="D36" i="25"/>
  <c r="E36" i="25" s="1"/>
  <c r="E52" i="29"/>
  <c r="H52" i="29" s="1"/>
  <c r="E28" i="29"/>
  <c r="H28" i="29" s="1"/>
  <c r="D60" i="12"/>
  <c r="E60" i="12" s="1"/>
  <c r="D50" i="1"/>
  <c r="E50" i="1" s="1"/>
  <c r="D14" i="7"/>
  <c r="E14" i="7" s="1"/>
  <c r="D15" i="8"/>
  <c r="E15" i="8" s="1"/>
  <c r="D16" i="9"/>
  <c r="E16" i="9" s="1"/>
  <c r="D8" i="10"/>
  <c r="E8" i="10" s="1"/>
  <c r="D17" i="10"/>
  <c r="E17" i="10" s="1"/>
  <c r="D9" i="10"/>
  <c r="E9" i="10" s="1"/>
  <c r="D15" i="12"/>
  <c r="E15" i="12" s="1"/>
  <c r="D20" i="13"/>
  <c r="E20" i="13" s="1"/>
  <c r="D16" i="13"/>
  <c r="E16" i="13" s="1"/>
  <c r="D8" i="14"/>
  <c r="E8" i="14" s="1"/>
  <c r="D13" i="14"/>
  <c r="E13" i="14" s="1"/>
  <c r="D20" i="17"/>
  <c r="E20" i="17" s="1"/>
  <c r="D17" i="18"/>
  <c r="E17" i="18" s="1"/>
  <c r="D18" i="19"/>
  <c r="E18" i="19" s="1"/>
  <c r="D17" i="22"/>
  <c r="E17" i="22" s="1"/>
  <c r="D10" i="23"/>
  <c r="E10" i="23" s="1"/>
  <c r="D51" i="1"/>
  <c r="E51" i="1" s="1"/>
  <c r="D74" i="8"/>
  <c r="E74" i="8" s="1"/>
  <c r="D74" i="12"/>
  <c r="E74" i="12" s="1"/>
  <c r="D74" i="16"/>
  <c r="E74" i="16" s="1"/>
  <c r="D26" i="18"/>
  <c r="E26" i="18" s="1"/>
  <c r="D51" i="19"/>
  <c r="E51" i="19" s="1"/>
  <c r="D74" i="20"/>
  <c r="E74" i="20" s="1"/>
  <c r="D26" i="22"/>
  <c r="E26" i="22" s="1"/>
  <c r="D74" i="24"/>
  <c r="E74" i="24" s="1"/>
  <c r="D26" i="26"/>
  <c r="E26" i="26" s="1"/>
  <c r="D27" i="4"/>
  <c r="E27" i="4" s="1"/>
  <c r="D27" i="12"/>
  <c r="E27" i="12" s="1"/>
  <c r="D27" i="16"/>
  <c r="E27" i="16" s="1"/>
  <c r="D27" i="20"/>
  <c r="E27" i="20" s="1"/>
  <c r="D23" i="8"/>
  <c r="E23" i="8" s="1"/>
  <c r="D23" i="16"/>
  <c r="E23" i="16" s="1"/>
  <c r="D23" i="20"/>
  <c r="E23" i="20" s="1"/>
  <c r="D23" i="24"/>
  <c r="E23" i="24" s="1"/>
  <c r="D25" i="17"/>
  <c r="E25" i="17" s="1"/>
  <c r="D25" i="23"/>
  <c r="E25" i="23" s="1"/>
  <c r="D25" i="25"/>
  <c r="E25" i="25" s="1"/>
  <c r="D76" i="1"/>
  <c r="E76" i="1" s="1"/>
  <c r="D53" i="6"/>
  <c r="E53" i="6" s="1"/>
  <c r="D76" i="7"/>
  <c r="E76" i="7" s="1"/>
  <c r="D76" i="11"/>
  <c r="E76" i="11" s="1"/>
  <c r="D53" i="12"/>
  <c r="E53" i="12" s="1"/>
  <c r="D76" i="13"/>
  <c r="E76" i="13" s="1"/>
  <c r="D53" i="16"/>
  <c r="E53" i="16" s="1"/>
  <c r="D29" i="17"/>
  <c r="E29" i="17" s="1"/>
  <c r="D53" i="18"/>
  <c r="E53" i="18" s="1"/>
  <c r="D76" i="19"/>
  <c r="E76" i="19" s="1"/>
  <c r="D53" i="22"/>
  <c r="E53" i="22" s="1"/>
  <c r="D29" i="23"/>
  <c r="E29" i="23" s="1"/>
  <c r="D76" i="23"/>
  <c r="E76" i="23" s="1"/>
  <c r="D36" i="24"/>
  <c r="E36" i="24" s="1"/>
  <c r="D74" i="7"/>
  <c r="E74" i="7" s="1"/>
  <c r="D26" i="9"/>
  <c r="E26" i="9" s="1"/>
  <c r="D74" i="15"/>
  <c r="E74" i="15" s="1"/>
  <c r="D51" i="14"/>
  <c r="E51" i="14" s="1"/>
  <c r="D51" i="6"/>
  <c r="E51" i="6" s="1"/>
  <c r="D26" i="13"/>
  <c r="E26" i="13" s="1"/>
  <c r="D26" i="17"/>
  <c r="E26" i="17" s="1"/>
  <c r="D26" i="25"/>
  <c r="E26" i="25" s="1"/>
  <c r="D26" i="5"/>
  <c r="E26" i="5" s="1"/>
  <c r="D51" i="22"/>
  <c r="E51" i="22" s="1"/>
  <c r="D74" i="11"/>
  <c r="E74" i="11" s="1"/>
  <c r="D74" i="23"/>
  <c r="E74" i="23" s="1"/>
  <c r="F75" i="29"/>
  <c r="I75" i="29" s="1"/>
  <c r="D16" i="6"/>
  <c r="E16" i="6" s="1"/>
  <c r="E16" i="29"/>
  <c r="H16" i="29" s="1"/>
  <c r="D75" i="4"/>
  <c r="E75" i="4" s="1"/>
  <c r="D36" i="9"/>
  <c r="E36" i="9" s="1"/>
  <c r="D36" i="11"/>
  <c r="E36" i="11" s="1"/>
  <c r="D36" i="21"/>
  <c r="E36" i="21" s="1"/>
  <c r="D36" i="26"/>
  <c r="E36" i="26" s="1"/>
  <c r="D19" i="6"/>
  <c r="E19" i="6" s="1"/>
  <c r="D15" i="6"/>
  <c r="E15" i="6" s="1"/>
  <c r="D20" i="7"/>
  <c r="E20" i="7" s="1"/>
  <c r="D17" i="8"/>
  <c r="E17" i="8" s="1"/>
  <c r="D19" i="10"/>
  <c r="E19" i="10" s="1"/>
  <c r="D15" i="10"/>
  <c r="E15" i="10" s="1"/>
  <c r="D20" i="11"/>
  <c r="E20" i="11" s="1"/>
  <c r="D16" i="11"/>
  <c r="E16" i="11" s="1"/>
  <c r="D12" i="11"/>
  <c r="E12" i="11" s="1"/>
  <c r="D17" i="12"/>
  <c r="E17" i="12" s="1"/>
  <c r="D14" i="13"/>
  <c r="E14" i="13" s="1"/>
  <c r="D19" i="14"/>
  <c r="E19" i="14" s="1"/>
  <c r="D11" i="14"/>
  <c r="E11" i="14" s="1"/>
  <c r="D20" i="15"/>
  <c r="E20" i="15" s="1"/>
  <c r="D16" i="15"/>
  <c r="E16" i="15" s="1"/>
  <c r="D12" i="15"/>
  <c r="E12" i="15" s="1"/>
  <c r="D17" i="16"/>
  <c r="E17" i="16" s="1"/>
  <c r="D13" i="16"/>
  <c r="E13" i="16" s="1"/>
  <c r="D9" i="16"/>
  <c r="E9" i="16" s="1"/>
  <c r="D14" i="17"/>
  <c r="E14" i="17" s="1"/>
  <c r="D11" i="18"/>
  <c r="E11" i="18" s="1"/>
  <c r="D20" i="19"/>
  <c r="E20" i="19" s="1"/>
  <c r="D12" i="19"/>
  <c r="E12" i="19" s="1"/>
  <c r="D17" i="20"/>
  <c r="E17" i="20" s="1"/>
  <c r="D13" i="20"/>
  <c r="E13" i="20" s="1"/>
  <c r="D9" i="20"/>
  <c r="E9" i="20" s="1"/>
  <c r="D18" i="21"/>
  <c r="E18" i="21" s="1"/>
  <c r="D14" i="21"/>
  <c r="E14" i="21" s="1"/>
  <c r="D10" i="21"/>
  <c r="E10" i="21" s="1"/>
  <c r="D11" i="22"/>
  <c r="E11" i="22" s="1"/>
  <c r="D20" i="23"/>
  <c r="E20" i="23" s="1"/>
  <c r="D16" i="23"/>
  <c r="E16" i="23" s="1"/>
  <c r="D12" i="23"/>
  <c r="E12" i="23" s="1"/>
  <c r="D17" i="24"/>
  <c r="E17" i="24" s="1"/>
  <c r="D13" i="24"/>
  <c r="E13" i="24" s="1"/>
  <c r="D18" i="25"/>
  <c r="E18" i="25" s="1"/>
  <c r="D14" i="25"/>
  <c r="E14" i="25" s="1"/>
  <c r="D10" i="25"/>
  <c r="E10" i="25" s="1"/>
  <c r="D11" i="26"/>
  <c r="E11" i="26" s="1"/>
  <c r="F26" i="29"/>
  <c r="I26" i="29" s="1"/>
  <c r="D25" i="4"/>
  <c r="E25" i="4" s="1"/>
  <c r="D25" i="6"/>
  <c r="E25" i="6" s="1"/>
  <c r="D25" i="8"/>
  <c r="E25" i="8" s="1"/>
  <c r="D25" i="14"/>
  <c r="E25" i="14" s="1"/>
  <c r="D25" i="16"/>
  <c r="E25" i="16" s="1"/>
  <c r="D25" i="18"/>
  <c r="E25" i="18" s="1"/>
  <c r="D25" i="20"/>
  <c r="E25" i="20" s="1"/>
  <c r="D25" i="22"/>
  <c r="E25" i="22" s="1"/>
  <c r="D25" i="24"/>
  <c r="E25" i="24" s="1"/>
  <c r="E53" i="29"/>
  <c r="H53" i="29" s="1"/>
  <c r="D76" i="10"/>
  <c r="E76" i="10" s="1"/>
  <c r="D29" i="12"/>
  <c r="E29" i="12" s="1"/>
  <c r="D29" i="16"/>
  <c r="E29" i="16" s="1"/>
  <c r="D76" i="16"/>
  <c r="E76" i="16" s="1"/>
  <c r="D53" i="17"/>
  <c r="E53" i="17" s="1"/>
  <c r="D76" i="18"/>
  <c r="E76" i="18" s="1"/>
  <c r="D29" i="20"/>
  <c r="E29" i="20" s="1"/>
  <c r="D76" i="20"/>
  <c r="E76" i="20" s="1"/>
  <c r="D53" i="21"/>
  <c r="E53" i="21" s="1"/>
  <c r="D29" i="22"/>
  <c r="E29" i="22" s="1"/>
  <c r="D53" i="23"/>
  <c r="E53" i="23" s="1"/>
  <c r="D29" i="24"/>
  <c r="E29" i="24" s="1"/>
  <c r="D53" i="25"/>
  <c r="E53" i="25" s="1"/>
  <c r="D61" i="1"/>
  <c r="E61" i="1" s="1"/>
  <c r="D65" i="1"/>
  <c r="E65" i="1" s="1"/>
  <c r="D16" i="4"/>
  <c r="E16" i="4" s="1"/>
  <c r="D42" i="4"/>
  <c r="E42" i="4" s="1"/>
  <c r="D46" i="4"/>
  <c r="E46" i="4" s="1"/>
  <c r="D18" i="5"/>
  <c r="E18" i="5" s="1"/>
  <c r="D65" i="5"/>
  <c r="E65" i="5" s="1"/>
  <c r="D44" i="6"/>
  <c r="E44" i="6" s="1"/>
  <c r="D40" i="6"/>
  <c r="E40" i="6" s="1"/>
  <c r="D69" i="6"/>
  <c r="E69" i="6" s="1"/>
  <c r="D61" i="6"/>
  <c r="E61" i="6" s="1"/>
  <c r="D65" i="6"/>
  <c r="E65" i="6" s="1"/>
  <c r="D48" i="7"/>
  <c r="E48" i="7" s="1"/>
  <c r="D65" i="7"/>
  <c r="E65" i="7" s="1"/>
  <c r="D69" i="7"/>
  <c r="E69" i="7" s="1"/>
  <c r="D75" i="5"/>
  <c r="E75" i="5" s="1"/>
  <c r="D52" i="6"/>
  <c r="E52" i="6" s="1"/>
  <c r="D28" i="7"/>
  <c r="E28" i="7" s="1"/>
  <c r="D75" i="7"/>
  <c r="E75" i="7" s="1"/>
  <c r="D52" i="8"/>
  <c r="E52" i="8" s="1"/>
  <c r="D28" i="9"/>
  <c r="E28" i="9" s="1"/>
  <c r="D75" i="9"/>
  <c r="E75" i="9" s="1"/>
  <c r="D52" i="10"/>
  <c r="E52" i="10" s="1"/>
  <c r="D28" i="11"/>
  <c r="E28" i="11" s="1"/>
  <c r="D75" i="11"/>
  <c r="E75" i="11" s="1"/>
  <c r="D52" i="12"/>
  <c r="E52" i="12" s="1"/>
  <c r="D28" i="13"/>
  <c r="E28" i="13" s="1"/>
  <c r="D75" i="13"/>
  <c r="E75" i="13" s="1"/>
  <c r="D52" i="14"/>
  <c r="E52" i="14" s="1"/>
  <c r="D28" i="15"/>
  <c r="E28" i="15" s="1"/>
  <c r="D75" i="15"/>
  <c r="E75" i="15" s="1"/>
  <c r="D52" i="16"/>
  <c r="E52" i="16" s="1"/>
  <c r="D28" i="17"/>
  <c r="E28" i="17" s="1"/>
  <c r="D75" i="17"/>
  <c r="E75" i="17" s="1"/>
  <c r="D52" i="18"/>
  <c r="E52" i="18" s="1"/>
  <c r="D28" i="19"/>
  <c r="E28" i="19" s="1"/>
  <c r="D75" i="19"/>
  <c r="E75" i="19" s="1"/>
  <c r="D52" i="20"/>
  <c r="E52" i="20" s="1"/>
  <c r="D49" i="1"/>
  <c r="E49" i="1" s="1"/>
  <c r="F72" i="29"/>
  <c r="I72" i="29" s="1"/>
  <c r="F24" i="29"/>
  <c r="I24" i="29" s="1"/>
  <c r="D50" i="4"/>
  <c r="E50" i="4" s="1"/>
  <c r="D17" i="23"/>
  <c r="E17" i="23" s="1"/>
  <c r="D13" i="23"/>
  <c r="E13" i="23" s="1"/>
  <c r="D9" i="23"/>
  <c r="E9" i="23" s="1"/>
  <c r="D18" i="24"/>
  <c r="E18" i="24" s="1"/>
  <c r="D14" i="24"/>
  <c r="E14" i="24" s="1"/>
  <c r="D10" i="24"/>
  <c r="E10" i="24" s="1"/>
  <c r="D19" i="25"/>
  <c r="E19" i="25" s="1"/>
  <c r="D15" i="25"/>
  <c r="E15" i="25" s="1"/>
  <c r="D20" i="26"/>
  <c r="E20" i="26" s="1"/>
  <c r="D21" i="6"/>
  <c r="E21" i="6" s="1"/>
  <c r="D72" i="6"/>
  <c r="E72" i="6" s="1"/>
  <c r="D49" i="7"/>
  <c r="E49" i="7" s="1"/>
  <c r="D21" i="8"/>
  <c r="E21" i="8" s="1"/>
  <c r="D21" i="12"/>
  <c r="E21" i="12" s="1"/>
  <c r="D49" i="13"/>
  <c r="E49" i="13" s="1"/>
  <c r="D21" i="14"/>
  <c r="E21" i="14" s="1"/>
  <c r="D72" i="14"/>
  <c r="E72" i="14" s="1"/>
  <c r="D21" i="18"/>
  <c r="E21" i="18" s="1"/>
  <c r="D49" i="19"/>
  <c r="E49" i="19" s="1"/>
  <c r="D49" i="25"/>
  <c r="E49" i="25" s="1"/>
  <c r="F50" i="29"/>
  <c r="I50" i="29" s="1"/>
  <c r="D73" i="8"/>
  <c r="E73" i="8" s="1"/>
  <c r="F73" i="29"/>
  <c r="I73" i="29" s="1"/>
  <c r="D22" i="10"/>
  <c r="E22" i="10" s="1"/>
  <c r="D73" i="16"/>
  <c r="E73" i="16" s="1"/>
  <c r="D22" i="14"/>
  <c r="E22" i="14" s="1"/>
  <c r="D50" i="23"/>
  <c r="E50" i="23" s="1"/>
  <c r="E22" i="29"/>
  <c r="H22" i="29" s="1"/>
  <c r="D73" i="10"/>
  <c r="E73" i="10" s="1"/>
  <c r="D73" i="6"/>
  <c r="E73" i="6" s="1"/>
  <c r="D73" i="12"/>
  <c r="E73" i="12" s="1"/>
  <c r="D73" i="18"/>
  <c r="E73" i="18" s="1"/>
  <c r="D50" i="21"/>
  <c r="E50" i="21" s="1"/>
  <c r="D50" i="25"/>
  <c r="E50" i="25" s="1"/>
  <c r="F10" i="29"/>
  <c r="I10" i="29" s="1"/>
  <c r="F12" i="29"/>
  <c r="I12" i="29" s="1"/>
  <c r="F13" i="29"/>
  <c r="I13" i="29" s="1"/>
  <c r="E51" i="29"/>
  <c r="H51" i="29" s="1"/>
  <c r="D28" i="21"/>
  <c r="E28" i="21" s="1"/>
  <c r="D75" i="21"/>
  <c r="E75" i="21" s="1"/>
  <c r="D52" i="22"/>
  <c r="E52" i="22" s="1"/>
  <c r="D28" i="23"/>
  <c r="E28" i="23" s="1"/>
  <c r="D75" i="23"/>
  <c r="E75" i="23" s="1"/>
  <c r="D52" i="24"/>
  <c r="E52" i="24" s="1"/>
  <c r="D75" i="25"/>
  <c r="E75" i="25" s="1"/>
  <c r="D52" i="26"/>
  <c r="E52" i="26" s="1"/>
  <c r="D47" i="1"/>
  <c r="E47" i="1" s="1"/>
  <c r="D39" i="1"/>
  <c r="E39" i="1" s="1"/>
  <c r="D43" i="1"/>
  <c r="E43" i="1" s="1"/>
  <c r="D19" i="4"/>
  <c r="E19" i="4" s="1"/>
  <c r="D11" i="4"/>
  <c r="E11" i="4" s="1"/>
  <c r="D45" i="4"/>
  <c r="E45" i="4" s="1"/>
  <c r="D37" i="4"/>
  <c r="E37" i="4" s="1"/>
  <c r="D9" i="5"/>
  <c r="E9" i="5" s="1"/>
  <c r="D47" i="5"/>
  <c r="E47" i="5" s="1"/>
  <c r="D39" i="5"/>
  <c r="E39" i="5" s="1"/>
  <c r="D43" i="5"/>
  <c r="E43" i="5" s="1"/>
  <c r="D68" i="5"/>
  <c r="E68" i="5" s="1"/>
  <c r="D43" i="6"/>
  <c r="E43" i="6" s="1"/>
  <c r="D47" i="6"/>
  <c r="E47" i="6" s="1"/>
  <c r="D39" i="6"/>
  <c r="E39" i="6" s="1"/>
  <c r="D59" i="7"/>
  <c r="E59" i="7" s="1"/>
  <c r="D44" i="14"/>
  <c r="E44" i="14" s="1"/>
  <c r="D40" i="15"/>
  <c r="E40" i="15" s="1"/>
  <c r="D37" i="24"/>
  <c r="E37" i="24" s="1"/>
  <c r="D47" i="26"/>
  <c r="E47" i="26" s="1"/>
  <c r="D39" i="26"/>
  <c r="E39" i="26" s="1"/>
  <c r="D43" i="26"/>
  <c r="E43" i="26" s="1"/>
  <c r="D64" i="26"/>
  <c r="E64" i="26" s="1"/>
  <c r="D50" i="13"/>
  <c r="E50" i="13" s="1"/>
  <c r="D73" i="22"/>
  <c r="E73" i="22" s="1"/>
  <c r="D42" i="1"/>
  <c r="E42" i="1" s="1"/>
  <c r="D64" i="12"/>
  <c r="E64" i="12" s="1"/>
  <c r="D47" i="13"/>
  <c r="E47" i="13" s="1"/>
  <c r="D64" i="13"/>
  <c r="E64" i="13" s="1"/>
  <c r="D43" i="14"/>
  <c r="E43" i="14" s="1"/>
  <c r="D47" i="16"/>
  <c r="E47" i="16" s="1"/>
  <c r="D68" i="16"/>
  <c r="E68" i="16" s="1"/>
  <c r="D60" i="16"/>
  <c r="E60" i="16" s="1"/>
  <c r="D47" i="17"/>
  <c r="E47" i="17" s="1"/>
  <c r="D39" i="17"/>
  <c r="E39" i="17" s="1"/>
  <c r="D70" i="24"/>
  <c r="E70" i="24" s="1"/>
  <c r="D62" i="24"/>
  <c r="E62" i="24" s="1"/>
  <c r="D41" i="25"/>
  <c r="E41" i="25" s="1"/>
  <c r="D66" i="25"/>
  <c r="E66" i="25" s="1"/>
  <c r="D50" i="11"/>
  <c r="E50" i="11" s="1"/>
  <c r="D22" i="18"/>
  <c r="E22" i="18" s="1"/>
  <c r="D22" i="24"/>
  <c r="E22" i="24" s="1"/>
  <c r="D22" i="12"/>
  <c r="E22" i="12" s="1"/>
  <c r="E25" i="29"/>
  <c r="H25" i="29" s="1"/>
  <c r="D44" i="1"/>
  <c r="E44" i="1" s="1"/>
  <c r="D71" i="4"/>
  <c r="E71" i="4" s="1"/>
  <c r="D59" i="25"/>
  <c r="E59" i="25" s="1"/>
  <c r="D50" i="5"/>
  <c r="E50" i="5" s="1"/>
  <c r="D50" i="15"/>
  <c r="E50" i="15" s="1"/>
  <c r="D50" i="19"/>
  <c r="E50" i="19" s="1"/>
  <c r="D73" i="26"/>
  <c r="E73" i="26" s="1"/>
  <c r="D11" i="1"/>
  <c r="E11" i="1" s="1"/>
  <c r="D12" i="6"/>
  <c r="E12" i="6" s="1"/>
  <c r="D13" i="7"/>
  <c r="E13" i="7" s="1"/>
  <c r="D18" i="8"/>
  <c r="E18" i="8" s="1"/>
  <c r="D16" i="22"/>
  <c r="E16" i="22" s="1"/>
  <c r="D73" i="4"/>
  <c r="E73" i="4" s="1"/>
  <c r="D22" i="8"/>
  <c r="E22" i="8" s="1"/>
  <c r="D50" i="17"/>
  <c r="E50" i="17" s="1"/>
  <c r="D73" i="20"/>
  <c r="E73" i="20" s="1"/>
  <c r="D73" i="24"/>
  <c r="E73" i="24" s="1"/>
  <c r="D59" i="6"/>
  <c r="E59" i="6" s="1"/>
  <c r="D43" i="8"/>
  <c r="E43" i="8" s="1"/>
  <c r="D59" i="8"/>
  <c r="E59" i="8" s="1"/>
  <c r="D64" i="8"/>
  <c r="E64" i="8" s="1"/>
  <c r="D68" i="8"/>
  <c r="E68" i="8" s="1"/>
  <c r="D60" i="8"/>
  <c r="E60" i="8" s="1"/>
  <c r="D43" i="9"/>
  <c r="E43" i="9" s="1"/>
  <c r="D68" i="9"/>
  <c r="E68" i="9" s="1"/>
  <c r="D60" i="9"/>
  <c r="E60" i="9" s="1"/>
  <c r="D72" i="1"/>
  <c r="E72" i="1" s="1"/>
  <c r="D21" i="5"/>
  <c r="E21" i="5" s="1"/>
  <c r="D49" i="6"/>
  <c r="E49" i="6" s="1"/>
  <c r="D21" i="7"/>
  <c r="E21" i="7" s="1"/>
  <c r="D72" i="7"/>
  <c r="E72" i="7" s="1"/>
  <c r="D49" i="8"/>
  <c r="E49" i="8" s="1"/>
  <c r="D21" i="9"/>
  <c r="E21" i="9" s="1"/>
  <c r="D72" i="9"/>
  <c r="E72" i="9" s="1"/>
  <c r="D49" i="10"/>
  <c r="E49" i="10" s="1"/>
  <c r="D21" i="11"/>
  <c r="E21" i="11" s="1"/>
  <c r="D72" i="11"/>
  <c r="E72" i="11" s="1"/>
  <c r="D49" i="12"/>
  <c r="E49" i="12" s="1"/>
  <c r="D21" i="13"/>
  <c r="E21" i="13" s="1"/>
  <c r="D72" i="13"/>
  <c r="E72" i="13" s="1"/>
  <c r="D49" i="14"/>
  <c r="E49" i="14" s="1"/>
  <c r="D21" i="15"/>
  <c r="E21" i="15" s="1"/>
  <c r="D72" i="15"/>
  <c r="E72" i="15" s="1"/>
  <c r="D49" i="16"/>
  <c r="E49" i="16" s="1"/>
  <c r="D21" i="17"/>
  <c r="E21" i="17" s="1"/>
  <c r="D72" i="17"/>
  <c r="E72" i="17" s="1"/>
  <c r="D49" i="18"/>
  <c r="E49" i="18" s="1"/>
  <c r="D21" i="19"/>
  <c r="E21" i="19" s="1"/>
  <c r="D72" i="19"/>
  <c r="E72" i="19" s="1"/>
  <c r="D49" i="20"/>
  <c r="E49" i="20" s="1"/>
  <c r="D21" i="21"/>
  <c r="E21" i="21" s="1"/>
  <c r="D72" i="21"/>
  <c r="E72" i="21" s="1"/>
  <c r="D49" i="22"/>
  <c r="E49" i="22" s="1"/>
  <c r="D21" i="23"/>
  <c r="E21" i="23" s="1"/>
  <c r="D72" i="23"/>
  <c r="E72" i="23" s="1"/>
  <c r="D49" i="24"/>
  <c r="E49" i="24" s="1"/>
  <c r="D21" i="25"/>
  <c r="E21" i="25" s="1"/>
  <c r="D72" i="25"/>
  <c r="E72" i="25" s="1"/>
  <c r="D49" i="26"/>
  <c r="E49" i="26" s="1"/>
  <c r="F22" i="29"/>
  <c r="I22" i="29" s="1"/>
  <c r="E23" i="29"/>
  <c r="H23" i="29" s="1"/>
  <c r="D17" i="1"/>
  <c r="E17" i="1" s="1"/>
  <c r="D13" i="1"/>
  <c r="E13" i="1" s="1"/>
  <c r="D9" i="1"/>
  <c r="E9" i="1" s="1"/>
  <c r="D10" i="6"/>
  <c r="E10" i="6" s="1"/>
  <c r="D19" i="7"/>
  <c r="E19" i="7" s="1"/>
  <c r="F8" i="29"/>
  <c r="I8" i="29" s="1"/>
  <c r="D17" i="9"/>
  <c r="E17" i="9" s="1"/>
  <c r="D13" i="9"/>
  <c r="E13" i="9" s="1"/>
  <c r="D18" i="10"/>
  <c r="E18" i="10" s="1"/>
  <c r="D11" i="11"/>
  <c r="E11" i="11" s="1"/>
  <c r="D17" i="17"/>
  <c r="E17" i="17" s="1"/>
  <c r="D13" i="17"/>
  <c r="E13" i="17" s="1"/>
  <c r="D15" i="19"/>
  <c r="E15" i="19" s="1"/>
  <c r="D11" i="19"/>
  <c r="E11" i="19" s="1"/>
  <c r="D16" i="20"/>
  <c r="E16" i="20" s="1"/>
  <c r="D12" i="20"/>
  <c r="E12" i="20" s="1"/>
  <c r="D17" i="21"/>
  <c r="E17" i="21" s="1"/>
  <c r="D13" i="21"/>
  <c r="E13" i="21" s="1"/>
  <c r="D9" i="21"/>
  <c r="E9" i="21" s="1"/>
  <c r="D14" i="22"/>
  <c r="E14" i="22" s="1"/>
  <c r="D19" i="23"/>
  <c r="E19" i="23" s="1"/>
  <c r="D15" i="23"/>
  <c r="E15" i="23" s="1"/>
  <c r="D11" i="23"/>
  <c r="E11" i="23" s="1"/>
  <c r="D13" i="25"/>
  <c r="E13" i="25" s="1"/>
  <c r="D9" i="25"/>
  <c r="E9" i="25" s="1"/>
  <c r="D10" i="26"/>
  <c r="E10" i="26" s="1"/>
  <c r="F74" i="29"/>
  <c r="I74" i="29" s="1"/>
  <c r="F23" i="29"/>
  <c r="I23" i="29" s="1"/>
  <c r="D36" i="17"/>
  <c r="E36" i="17" s="1"/>
  <c r="D65" i="17"/>
  <c r="E65" i="17" s="1"/>
  <c r="D44" i="18"/>
  <c r="E44" i="18" s="1"/>
  <c r="D61" i="18"/>
  <c r="E61" i="18" s="1"/>
  <c r="D65" i="18"/>
  <c r="E65" i="18" s="1"/>
  <c r="D48" i="19"/>
  <c r="E48" i="19" s="1"/>
  <c r="E21" i="29"/>
  <c r="H21" i="29" s="1"/>
  <c r="D53" i="24"/>
  <c r="E53" i="24" s="1"/>
  <c r="D42" i="10"/>
  <c r="E42" i="10" s="1"/>
  <c r="D43" i="17"/>
  <c r="E43" i="17" s="1"/>
  <c r="D37" i="9"/>
  <c r="E37" i="9" s="1"/>
  <c r="D62" i="9"/>
  <c r="E62" i="9" s="1"/>
  <c r="D41" i="10"/>
  <c r="E41" i="10" s="1"/>
  <c r="D67" i="10"/>
  <c r="E67" i="10" s="1"/>
  <c r="D71" i="10"/>
  <c r="E71" i="10" s="1"/>
  <c r="D63" i="10"/>
  <c r="E63" i="10" s="1"/>
  <c r="D46" i="11"/>
  <c r="E46" i="11" s="1"/>
  <c r="D42" i="11"/>
  <c r="E42" i="11" s="1"/>
  <c r="D71" i="11"/>
  <c r="E71" i="11" s="1"/>
  <c r="D42" i="12"/>
  <c r="E42" i="12" s="1"/>
  <c r="D67" i="12"/>
  <c r="E67" i="12" s="1"/>
  <c r="D46" i="13"/>
  <c r="E46" i="13" s="1"/>
  <c r="D38" i="13"/>
  <c r="E38" i="13" s="1"/>
  <c r="D71" i="13"/>
  <c r="E71" i="13" s="1"/>
  <c r="D63" i="14"/>
  <c r="E63" i="14" s="1"/>
  <c r="D42" i="15"/>
  <c r="E42" i="15" s="1"/>
  <c r="D63" i="15"/>
  <c r="E63" i="15" s="1"/>
  <c r="D15" i="9"/>
  <c r="E15" i="9" s="1"/>
  <c r="D11" i="9"/>
  <c r="E11" i="9" s="1"/>
  <c r="D20" i="10"/>
  <c r="E20" i="10" s="1"/>
  <c r="D16" i="10"/>
  <c r="E16" i="10" s="1"/>
  <c r="D71" i="1"/>
  <c r="E71" i="1" s="1"/>
  <c r="D14" i="4"/>
  <c r="E14" i="4" s="1"/>
  <c r="D20" i="5"/>
  <c r="E20" i="5" s="1"/>
  <c r="D8" i="5"/>
  <c r="E8" i="5" s="1"/>
  <c r="D71" i="5"/>
  <c r="E71" i="5" s="1"/>
  <c r="D63" i="5"/>
  <c r="E63" i="5" s="1"/>
  <c r="D36" i="8"/>
  <c r="E36" i="8" s="1"/>
  <c r="D65" i="8"/>
  <c r="E65" i="8" s="1"/>
  <c r="D69" i="8"/>
  <c r="E69" i="8" s="1"/>
  <c r="D61" i="8"/>
  <c r="E61" i="8" s="1"/>
  <c r="D40" i="9"/>
  <c r="E40" i="9" s="1"/>
  <c r="D69" i="9"/>
  <c r="E69" i="9" s="1"/>
  <c r="D66" i="10"/>
  <c r="E66" i="10" s="1"/>
  <c r="D36" i="12"/>
  <c r="E36" i="12" s="1"/>
  <c r="D41" i="12"/>
  <c r="E41" i="12" s="1"/>
  <c r="D66" i="12"/>
  <c r="E66" i="12" s="1"/>
  <c r="D70" i="13"/>
  <c r="E70" i="13" s="1"/>
  <c r="D62" i="13"/>
  <c r="E62" i="13" s="1"/>
  <c r="D36" i="14"/>
  <c r="E36" i="14" s="1"/>
  <c r="D41" i="14"/>
  <c r="E41" i="14" s="1"/>
  <c r="D44" i="10"/>
  <c r="E44" i="10" s="1"/>
  <c r="D36" i="10"/>
  <c r="E36" i="10" s="1"/>
  <c r="D69" i="13"/>
  <c r="E69" i="13" s="1"/>
  <c r="D44" i="22"/>
  <c r="E44" i="22" s="1"/>
  <c r="D45" i="23"/>
  <c r="E45" i="23" s="1"/>
  <c r="D70" i="23"/>
  <c r="E70" i="23" s="1"/>
  <c r="D62" i="23"/>
  <c r="E62" i="23" s="1"/>
  <c r="D59" i="10"/>
  <c r="E59" i="10" s="1"/>
  <c r="D60" i="20"/>
  <c r="E60" i="20" s="1"/>
  <c r="D47" i="21"/>
  <c r="E47" i="21" s="1"/>
  <c r="D39" i="21"/>
  <c r="E39" i="21" s="1"/>
  <c r="D39" i="22"/>
  <c r="E39" i="22" s="1"/>
  <c r="D15" i="7"/>
  <c r="E15" i="7" s="1"/>
  <c r="D20" i="8"/>
  <c r="E20" i="8" s="1"/>
  <c r="D9" i="17"/>
  <c r="E9" i="17" s="1"/>
  <c r="D19" i="19"/>
  <c r="E19" i="19" s="1"/>
  <c r="D18" i="22"/>
  <c r="E18" i="22" s="1"/>
  <c r="D20" i="24"/>
  <c r="E20" i="24" s="1"/>
  <c r="D14" i="26"/>
  <c r="E14" i="26" s="1"/>
  <c r="D24" i="23"/>
  <c r="E24" i="23" s="1"/>
  <c r="D24" i="25"/>
  <c r="E24" i="25" s="1"/>
  <c r="D52" i="4"/>
  <c r="E52" i="4" s="1"/>
  <c r="F52" i="29"/>
  <c r="I52" i="29" s="1"/>
  <c r="D28" i="5"/>
  <c r="E28" i="5" s="1"/>
  <c r="F28" i="29"/>
  <c r="I28" i="29" s="1"/>
  <c r="D28" i="25"/>
  <c r="E28" i="25" s="1"/>
  <c r="E11" i="29"/>
  <c r="H11" i="29" s="1"/>
  <c r="D18" i="26"/>
  <c r="E18" i="26" s="1"/>
  <c r="D12" i="8"/>
  <c r="E12" i="8" s="1"/>
  <c r="D18" i="18"/>
  <c r="E18" i="18" s="1"/>
  <c r="D20" i="20"/>
  <c r="E20" i="20" s="1"/>
  <c r="D51" i="4"/>
  <c r="E51" i="4" s="1"/>
  <c r="F51" i="29"/>
  <c r="I51" i="29" s="1"/>
  <c r="E74" i="29"/>
  <c r="H74" i="29" s="1"/>
  <c r="E19" i="29"/>
  <c r="H19" i="29" s="1"/>
  <c r="D72" i="5"/>
  <c r="E72" i="5" s="1"/>
  <c r="E72" i="29"/>
  <c r="H72" i="29" s="1"/>
  <c r="E75" i="29"/>
  <c r="H75" i="29" s="1"/>
  <c r="D16" i="8"/>
  <c r="E16" i="8" s="1"/>
  <c r="D14" i="18"/>
  <c r="E14" i="18" s="1"/>
  <c r="D16" i="24"/>
  <c r="E16" i="24" s="1"/>
  <c r="E24" i="29"/>
  <c r="H24" i="29" s="1"/>
  <c r="E67" i="29"/>
  <c r="H67" i="29" s="1"/>
  <c r="E61" i="29"/>
  <c r="H61" i="29" s="1"/>
  <c r="F65" i="29"/>
  <c r="I65" i="29" s="1"/>
  <c r="E70" i="29"/>
  <c r="H70" i="29" s="1"/>
  <c r="D26" i="7"/>
  <c r="E26" i="7" s="1"/>
  <c r="E26" i="29"/>
  <c r="H26" i="29" s="1"/>
  <c r="D18" i="6"/>
  <c r="E18" i="6" s="1"/>
  <c r="E18" i="29"/>
  <c r="H18" i="29" s="1"/>
  <c r="D11" i="7"/>
  <c r="E11" i="7" s="1"/>
  <c r="D17" i="13"/>
  <c r="E17" i="13" s="1"/>
  <c r="D10" i="18"/>
  <c r="E10" i="18" s="1"/>
  <c r="D10" i="22"/>
  <c r="E10" i="22" s="1"/>
  <c r="F49" i="29"/>
  <c r="I49" i="29" s="1"/>
  <c r="D26" i="1"/>
  <c r="E26" i="1" s="1"/>
  <c r="E27" i="29"/>
  <c r="H27" i="29" s="1"/>
  <c r="D69" i="17"/>
  <c r="E69" i="17" s="1"/>
  <c r="D14" i="6"/>
  <c r="E14" i="6" s="1"/>
  <c r="D23" i="7"/>
  <c r="E23" i="7" s="1"/>
  <c r="D20" i="1"/>
  <c r="E20" i="1" s="1"/>
  <c r="D16" i="1"/>
  <c r="E16" i="1" s="1"/>
  <c r="D17" i="6"/>
  <c r="E17" i="6" s="1"/>
  <c r="D20" i="9"/>
  <c r="E20" i="9" s="1"/>
  <c r="D10" i="4"/>
  <c r="E10" i="4" s="1"/>
  <c r="D41" i="4"/>
  <c r="E41" i="4" s="1"/>
  <c r="D67" i="4"/>
  <c r="E67" i="4" s="1"/>
  <c r="D63" i="4"/>
  <c r="E63" i="4" s="1"/>
  <c r="D14" i="5"/>
  <c r="E14" i="5" s="1"/>
  <c r="D36" i="5"/>
  <c r="E36" i="5" s="1"/>
  <c r="D61" i="5"/>
  <c r="E61" i="5" s="1"/>
  <c r="D70" i="6"/>
  <c r="E70" i="6" s="1"/>
  <c r="D62" i="6"/>
  <c r="E62" i="6" s="1"/>
  <c r="D71" i="8"/>
  <c r="E71" i="8" s="1"/>
  <c r="D67" i="9"/>
  <c r="E67" i="9" s="1"/>
  <c r="D46" i="10"/>
  <c r="E46" i="10" s="1"/>
  <c r="D39" i="10"/>
  <c r="E39" i="10" s="1"/>
  <c r="D65" i="14"/>
  <c r="E65" i="14" s="1"/>
  <c r="D67" i="16"/>
  <c r="E67" i="16" s="1"/>
  <c r="D46" i="17"/>
  <c r="E46" i="17" s="1"/>
  <c r="D38" i="17"/>
  <c r="E38" i="17" s="1"/>
  <c r="D71" i="17"/>
  <c r="E71" i="17" s="1"/>
  <c r="D64" i="17"/>
  <c r="E64" i="17" s="1"/>
  <c r="D68" i="17"/>
  <c r="E68" i="17" s="1"/>
  <c r="D60" i="17"/>
  <c r="E60" i="17" s="1"/>
  <c r="D36" i="19"/>
  <c r="E36" i="19" s="1"/>
  <c r="D65" i="19"/>
  <c r="E65" i="19" s="1"/>
  <c r="D69" i="19"/>
  <c r="E69" i="19" s="1"/>
  <c r="D61" i="19"/>
  <c r="E61" i="19" s="1"/>
  <c r="D44" i="20"/>
  <c r="E44" i="20" s="1"/>
  <c r="D48" i="20"/>
  <c r="E48" i="20" s="1"/>
  <c r="D61" i="20"/>
  <c r="E61" i="20" s="1"/>
  <c r="D17" i="4"/>
  <c r="E17" i="4" s="1"/>
  <c r="D48" i="4"/>
  <c r="E48" i="4" s="1"/>
  <c r="D40" i="4"/>
  <c r="E40" i="4" s="1"/>
  <c r="D66" i="4"/>
  <c r="E66" i="4" s="1"/>
  <c r="D70" i="4"/>
  <c r="E70" i="4" s="1"/>
  <c r="D40" i="7"/>
  <c r="E40" i="7" s="1"/>
  <c r="F41" i="29"/>
  <c r="I41" i="29" s="1"/>
  <c r="D71" i="12"/>
  <c r="E71" i="12" s="1"/>
  <c r="D48" i="16"/>
  <c r="E48" i="16" s="1"/>
  <c r="D41" i="16"/>
  <c r="E41" i="16" s="1"/>
  <c r="D45" i="17"/>
  <c r="E45" i="17" s="1"/>
  <c r="D37" i="17"/>
  <c r="E37" i="17" s="1"/>
  <c r="D46" i="19"/>
  <c r="E46" i="19" s="1"/>
  <c r="D39" i="19"/>
  <c r="E39" i="19" s="1"/>
  <c r="D43" i="19"/>
  <c r="E43" i="19" s="1"/>
  <c r="D43" i="20"/>
  <c r="E43" i="20" s="1"/>
  <c r="D42" i="26"/>
  <c r="E42" i="26" s="1"/>
  <c r="D63" i="26"/>
  <c r="E63" i="26" s="1"/>
  <c r="D47" i="4"/>
  <c r="E47" i="4" s="1"/>
  <c r="D65" i="4"/>
  <c r="E65" i="4" s="1"/>
  <c r="D16" i="5"/>
  <c r="E16" i="5" s="1"/>
  <c r="D12" i="5"/>
  <c r="E12" i="5" s="1"/>
  <c r="D46" i="5"/>
  <c r="E46" i="5" s="1"/>
  <c r="D38" i="5"/>
  <c r="E38" i="5" s="1"/>
  <c r="D42" i="5"/>
  <c r="E42" i="5" s="1"/>
  <c r="D38" i="6"/>
  <c r="E38" i="6" s="1"/>
  <c r="D39" i="7"/>
  <c r="E39" i="7" s="1"/>
  <c r="D43" i="7"/>
  <c r="E43" i="7" s="1"/>
  <c r="D44" i="8"/>
  <c r="E44" i="8" s="1"/>
  <c r="D38" i="14"/>
  <c r="E38" i="14" s="1"/>
  <c r="D71" i="14"/>
  <c r="E71" i="14" s="1"/>
  <c r="D68" i="14"/>
  <c r="E68" i="14" s="1"/>
  <c r="D43" i="15"/>
  <c r="E43" i="15" s="1"/>
  <c r="D39" i="15"/>
  <c r="E39" i="15" s="1"/>
  <c r="D44" i="16"/>
  <c r="E44" i="16" s="1"/>
  <c r="D69" i="16"/>
  <c r="E69" i="16" s="1"/>
  <c r="D61" i="16"/>
  <c r="E61" i="16" s="1"/>
  <c r="D44" i="17"/>
  <c r="E44" i="17" s="1"/>
  <c r="D41" i="18"/>
  <c r="E41" i="18" s="1"/>
  <c r="D38" i="19"/>
  <c r="E38" i="19" s="1"/>
  <c r="D71" i="19"/>
  <c r="E71" i="19" s="1"/>
  <c r="D63" i="19"/>
  <c r="E63" i="19" s="1"/>
  <c r="D43" i="24"/>
  <c r="E43" i="24" s="1"/>
  <c r="D47" i="24"/>
  <c r="E47" i="24" s="1"/>
  <c r="E12" i="29"/>
  <c r="H12" i="29" s="1"/>
  <c r="D13" i="11"/>
  <c r="E13" i="11" s="1"/>
  <c r="D18" i="12"/>
  <c r="E18" i="12" s="1"/>
  <c r="D19" i="13"/>
  <c r="E19" i="13" s="1"/>
  <c r="D15" i="13"/>
  <c r="E15" i="13" s="1"/>
  <c r="D11" i="13"/>
  <c r="E11" i="13" s="1"/>
  <c r="D20" i="14"/>
  <c r="E20" i="14" s="1"/>
  <c r="D8" i="15"/>
  <c r="E8" i="15" s="1"/>
  <c r="D17" i="15"/>
  <c r="E17" i="15" s="1"/>
  <c r="D13" i="15"/>
  <c r="E13" i="15" s="1"/>
  <c r="D18" i="16"/>
  <c r="E18" i="16" s="1"/>
  <c r="D14" i="16"/>
  <c r="E14" i="16" s="1"/>
  <c r="D15" i="17"/>
  <c r="E15" i="17" s="1"/>
  <c r="D11" i="17"/>
  <c r="E11" i="17" s="1"/>
  <c r="D20" i="18"/>
  <c r="E20" i="18" s="1"/>
  <c r="D16" i="18"/>
  <c r="E16" i="18" s="1"/>
  <c r="D8" i="19"/>
  <c r="E8" i="19" s="1"/>
  <c r="D17" i="19"/>
  <c r="E17" i="19" s="1"/>
  <c r="D13" i="19"/>
  <c r="E13" i="19" s="1"/>
  <c r="D9" i="19"/>
  <c r="E9" i="19" s="1"/>
  <c r="D18" i="20"/>
  <c r="E18" i="20" s="1"/>
  <c r="D15" i="21"/>
  <c r="E15" i="21" s="1"/>
  <c r="D11" i="21"/>
  <c r="E11" i="21" s="1"/>
  <c r="D20" i="22"/>
  <c r="E20" i="22" s="1"/>
  <c r="D38" i="1"/>
  <c r="E38" i="1" s="1"/>
  <c r="D64" i="1"/>
  <c r="E64" i="1" s="1"/>
  <c r="D68" i="1"/>
  <c r="E68" i="1" s="1"/>
  <c r="D60" i="1"/>
  <c r="E60" i="1" s="1"/>
  <c r="D15" i="4"/>
  <c r="E15" i="4" s="1"/>
  <c r="D12" i="4"/>
  <c r="E12" i="4" s="1"/>
  <c r="D38" i="4"/>
  <c r="E38" i="4" s="1"/>
  <c r="D40" i="13"/>
  <c r="E40" i="13" s="1"/>
  <c r="D44" i="13"/>
  <c r="E44" i="13" s="1"/>
  <c r="D36" i="13"/>
  <c r="E36" i="13" s="1"/>
  <c r="D45" i="14"/>
  <c r="E45" i="14" s="1"/>
  <c r="D37" i="14"/>
  <c r="E37" i="14" s="1"/>
  <c r="D67" i="15"/>
  <c r="E67" i="15" s="1"/>
  <c r="D39" i="16"/>
  <c r="E39" i="16" s="1"/>
  <c r="D59" i="16"/>
  <c r="E59" i="16" s="1"/>
  <c r="D38" i="23"/>
  <c r="E38" i="23" s="1"/>
  <c r="D42" i="23"/>
  <c r="E42" i="23" s="1"/>
  <c r="D71" i="23"/>
  <c r="E71" i="23" s="1"/>
  <c r="D63" i="23"/>
  <c r="E63" i="23" s="1"/>
  <c r="D14" i="1"/>
  <c r="E14" i="1" s="1"/>
  <c r="D12" i="7"/>
  <c r="E12" i="7" s="1"/>
  <c r="D9" i="12"/>
  <c r="E9" i="12" s="1"/>
  <c r="D18" i="17"/>
  <c r="E18" i="17" s="1"/>
  <c r="D15" i="18"/>
  <c r="E15" i="18" s="1"/>
  <c r="F46" i="29"/>
  <c r="I46" i="29" s="1"/>
  <c r="D61" i="22"/>
  <c r="E61" i="22" s="1"/>
  <c r="F27" i="29"/>
  <c r="I27" i="29" s="1"/>
  <c r="D38" i="7"/>
  <c r="E38" i="7" s="1"/>
  <c r="F38" i="29"/>
  <c r="I38" i="29" s="1"/>
  <c r="E10" i="29"/>
  <c r="H10" i="29" s="1"/>
  <c r="F48" i="29"/>
  <c r="I48" i="29" s="1"/>
  <c r="D41" i="7"/>
  <c r="E41" i="7" s="1"/>
  <c r="E41" i="29"/>
  <c r="H41" i="29" s="1"/>
  <c r="F45" i="29"/>
  <c r="I45" i="29" s="1"/>
  <c r="E73" i="29"/>
  <c r="H73" i="29" s="1"/>
  <c r="D73" i="25"/>
  <c r="E73" i="25" s="1"/>
  <c r="D50" i="26"/>
  <c r="E50" i="26" s="1"/>
  <c r="E50" i="29"/>
  <c r="H50" i="29" s="1"/>
  <c r="E48" i="29"/>
  <c r="H48" i="29" s="1"/>
  <c r="D25" i="5"/>
  <c r="E25" i="5" s="1"/>
  <c r="E49" i="29"/>
  <c r="H49" i="29" s="1"/>
  <c r="D49" i="5"/>
  <c r="E49" i="5" s="1"/>
  <c r="E63" i="29"/>
  <c r="H63" i="29" s="1"/>
  <c r="E71" i="29"/>
  <c r="H71" i="29" s="1"/>
  <c r="D9" i="22"/>
  <c r="E9" i="22" s="1"/>
  <c r="D11" i="24"/>
  <c r="E11" i="24" s="1"/>
  <c r="D50" i="10"/>
  <c r="E50" i="10" s="1"/>
  <c r="D73" i="15"/>
  <c r="E73" i="15" s="1"/>
  <c r="D25" i="21"/>
  <c r="E25" i="21" s="1"/>
  <c r="D36" i="4"/>
  <c r="E36" i="4" s="1"/>
  <c r="D45" i="6"/>
  <c r="E45" i="6" s="1"/>
  <c r="D41" i="13"/>
  <c r="E41" i="13" s="1"/>
  <c r="D66" i="13"/>
  <c r="E66" i="13" s="1"/>
  <c r="D59" i="17"/>
  <c r="E59" i="17" s="1"/>
  <c r="D70" i="18"/>
  <c r="E70" i="18" s="1"/>
  <c r="D62" i="18"/>
  <c r="E62" i="18" s="1"/>
  <c r="D62" i="21"/>
  <c r="E62" i="21" s="1"/>
  <c r="D36" i="22"/>
  <c r="E36" i="22" s="1"/>
  <c r="D59" i="23"/>
  <c r="E59" i="23" s="1"/>
  <c r="D70" i="26"/>
  <c r="E70" i="26" s="1"/>
  <c r="D62" i="26"/>
  <c r="E62" i="26" s="1"/>
  <c r="D11" i="10"/>
  <c r="E11" i="10" s="1"/>
  <c r="D8" i="12"/>
  <c r="E8" i="12" s="1"/>
  <c r="D13" i="12"/>
  <c r="E13" i="12" s="1"/>
  <c r="D18" i="13"/>
  <c r="E18" i="13" s="1"/>
  <c r="D10" i="13"/>
  <c r="E10" i="13" s="1"/>
  <c r="D72" i="20"/>
  <c r="E72" i="20" s="1"/>
  <c r="D21" i="24"/>
  <c r="E21" i="24" s="1"/>
  <c r="D21" i="26"/>
  <c r="E21" i="26" s="1"/>
  <c r="F39" i="29"/>
  <c r="I39" i="29" s="1"/>
  <c r="D71" i="26"/>
  <c r="E71" i="26" s="1"/>
  <c r="F20" i="29"/>
  <c r="I20" i="29" s="1"/>
  <c r="F67" i="29"/>
  <c r="I67" i="29" s="1"/>
  <c r="F59" i="29"/>
  <c r="I59" i="29" s="1"/>
  <c r="E68" i="29"/>
  <c r="H68" i="29" s="1"/>
  <c r="E60" i="29"/>
  <c r="H60" i="29" s="1"/>
  <c r="F64" i="29"/>
  <c r="I64" i="29" s="1"/>
  <c r="E47" i="29"/>
  <c r="H47" i="29" s="1"/>
  <c r="F36" i="29"/>
  <c r="I36" i="29" s="1"/>
  <c r="E65" i="29"/>
  <c r="H65" i="29" s="1"/>
  <c r="F69" i="29"/>
  <c r="I69" i="29" s="1"/>
  <c r="F61" i="29"/>
  <c r="I61" i="29" s="1"/>
  <c r="E45" i="29"/>
  <c r="H45" i="29" s="1"/>
  <c r="F71" i="29"/>
  <c r="I71" i="29" s="1"/>
  <c r="D48" i="24"/>
  <c r="E48" i="24" s="1"/>
  <c r="D37" i="26"/>
  <c r="E37" i="26" s="1"/>
  <c r="F15" i="29"/>
  <c r="I15" i="29" s="1"/>
  <c r="F16" i="29"/>
  <c r="I16" i="29" s="1"/>
  <c r="F17" i="29"/>
  <c r="I17" i="29" s="1"/>
  <c r="F18" i="29"/>
  <c r="I18" i="29" s="1"/>
  <c r="D60" i="4"/>
  <c r="E60" i="4" s="1"/>
  <c r="D45" i="10"/>
  <c r="E45" i="10" s="1"/>
  <c r="D38" i="10"/>
  <c r="E38" i="10" s="1"/>
  <c r="D42" i="14"/>
  <c r="E42" i="14" s="1"/>
  <c r="D36" i="15"/>
  <c r="E36" i="15" s="1"/>
  <c r="D62" i="15"/>
  <c r="E62" i="15" s="1"/>
  <c r="D38" i="16"/>
  <c r="E38" i="16" s="1"/>
  <c r="D43" i="16"/>
  <c r="E43" i="16" s="1"/>
  <c r="D64" i="16"/>
  <c r="E64" i="16" s="1"/>
  <c r="D48" i="18"/>
  <c r="E48" i="18" s="1"/>
  <c r="D59" i="19"/>
  <c r="E59" i="19" s="1"/>
  <c r="D59" i="22"/>
  <c r="E59" i="22" s="1"/>
  <c r="D39" i="23"/>
  <c r="E39" i="23" s="1"/>
  <c r="D60" i="23"/>
  <c r="E60" i="23" s="1"/>
  <c r="D64" i="23"/>
  <c r="E64" i="23" s="1"/>
  <c r="D40" i="24"/>
  <c r="E40" i="24" s="1"/>
  <c r="D63" i="24"/>
  <c r="E63" i="24" s="1"/>
  <c r="D46" i="25"/>
  <c r="E46" i="25" s="1"/>
  <c r="E8" i="29"/>
  <c r="H8" i="29" s="1"/>
  <c r="F14" i="29"/>
  <c r="I14" i="29" s="1"/>
  <c r="F19" i="29"/>
  <c r="I19" i="29" s="1"/>
  <c r="F11" i="29"/>
  <c r="I11" i="29" s="1"/>
  <c r="E13" i="29"/>
  <c r="H13" i="29" s="1"/>
  <c r="E9" i="29"/>
  <c r="H9" i="29" s="1"/>
  <c r="D53" i="1"/>
  <c r="E53" i="1" s="1"/>
  <c r="D76" i="4"/>
  <c r="E76" i="4" s="1"/>
  <c r="D53" i="5"/>
  <c r="E53" i="5" s="1"/>
  <c r="D29" i="6"/>
  <c r="E29" i="6" s="1"/>
  <c r="D76" i="6"/>
  <c r="E76" i="6" s="1"/>
  <c r="D53" i="7"/>
  <c r="E53" i="7" s="1"/>
  <c r="D29" i="8"/>
  <c r="E29" i="8" s="1"/>
  <c r="D76" i="8"/>
  <c r="E76" i="8" s="1"/>
  <c r="D53" i="9"/>
  <c r="E53" i="9" s="1"/>
  <c r="D29" i="10"/>
  <c r="E29" i="10" s="1"/>
  <c r="D53" i="11"/>
  <c r="E53" i="11" s="1"/>
  <c r="D53" i="13"/>
  <c r="E53" i="13" s="1"/>
  <c r="D76" i="14"/>
  <c r="E76" i="14" s="1"/>
  <c r="D53" i="15"/>
  <c r="E53" i="15" s="1"/>
  <c r="D76" i="22"/>
  <c r="E76" i="22" s="1"/>
  <c r="D29" i="26"/>
  <c r="E29" i="26" s="1"/>
  <c r="D76" i="26"/>
  <c r="E76" i="26" s="1"/>
  <c r="D48" i="1"/>
  <c r="E48" i="1" s="1"/>
  <c r="D40" i="1"/>
  <c r="E40" i="1" s="1"/>
  <c r="D36" i="1"/>
  <c r="E36" i="1" s="1"/>
  <c r="D62" i="1"/>
  <c r="E62" i="1" s="1"/>
  <c r="D66" i="1"/>
  <c r="E66" i="1" s="1"/>
  <c r="D62" i="4"/>
  <c r="E62" i="4" s="1"/>
  <c r="D44" i="5"/>
  <c r="E44" i="5" s="1"/>
  <c r="D37" i="7"/>
  <c r="E37" i="7" s="1"/>
  <c r="D65" i="9"/>
  <c r="E65" i="9" s="1"/>
  <c r="D67" i="11"/>
  <c r="E67" i="11" s="1"/>
  <c r="D63" i="11"/>
  <c r="E63" i="11" s="1"/>
  <c r="D46" i="12"/>
  <c r="E46" i="12" s="1"/>
  <c r="D38" i="12"/>
  <c r="E38" i="12" s="1"/>
  <c r="D60" i="14"/>
  <c r="E60" i="14" s="1"/>
  <c r="D64" i="14"/>
  <c r="E64" i="14" s="1"/>
  <c r="D47" i="15"/>
  <c r="E47" i="15" s="1"/>
  <c r="D42" i="17"/>
  <c r="E42" i="17" s="1"/>
  <c r="D36" i="18"/>
  <c r="E36" i="18" s="1"/>
  <c r="D69" i="18"/>
  <c r="E69" i="18" s="1"/>
  <c r="D70" i="19"/>
  <c r="E70" i="19" s="1"/>
  <c r="D62" i="19"/>
  <c r="E62" i="19" s="1"/>
  <c r="D62" i="22"/>
  <c r="E62" i="22" s="1"/>
  <c r="D66" i="22"/>
  <c r="E66" i="22" s="1"/>
  <c r="D46" i="23"/>
  <c r="E46" i="23" s="1"/>
  <c r="D67" i="23"/>
  <c r="E67" i="23" s="1"/>
  <c r="D66" i="24"/>
  <c r="E66" i="24" s="1"/>
  <c r="D45" i="25"/>
  <c r="E45" i="25" s="1"/>
  <c r="D38" i="25"/>
  <c r="E38" i="25" s="1"/>
  <c r="D49" i="4"/>
  <c r="E49" i="4" s="1"/>
  <c r="D51" i="8"/>
  <c r="E51" i="8" s="1"/>
  <c r="D74" i="17"/>
  <c r="E74" i="17" s="1"/>
  <c r="D69" i="1"/>
  <c r="E69" i="1" s="1"/>
  <c r="D61" i="4"/>
  <c r="E61" i="4" s="1"/>
  <c r="D13" i="5"/>
  <c r="E13" i="5" s="1"/>
  <c r="D44" i="7"/>
  <c r="E44" i="7" s="1"/>
  <c r="D64" i="9"/>
  <c r="E64" i="9" s="1"/>
  <c r="D70" i="10"/>
  <c r="E70" i="10" s="1"/>
  <c r="D62" i="10"/>
  <c r="E62" i="10" s="1"/>
  <c r="D41" i="11"/>
  <c r="E41" i="11" s="1"/>
  <c r="D40" i="14"/>
  <c r="E40" i="14" s="1"/>
  <c r="D66" i="14"/>
  <c r="E66" i="14" s="1"/>
  <c r="D38" i="15"/>
  <c r="E38" i="15" s="1"/>
  <c r="D71" i="15"/>
  <c r="E71" i="15" s="1"/>
  <c r="D64" i="15"/>
  <c r="E64" i="15" s="1"/>
  <c r="D68" i="15"/>
  <c r="E68" i="15" s="1"/>
  <c r="D60" i="15"/>
  <c r="E60" i="15" s="1"/>
  <c r="D67" i="17"/>
  <c r="E67" i="17" s="1"/>
  <c r="D39" i="18"/>
  <c r="E39" i="18" s="1"/>
  <c r="D64" i="18"/>
  <c r="E64" i="18" s="1"/>
  <c r="D66" i="20"/>
  <c r="E66" i="20" s="1"/>
  <c r="D38" i="21"/>
  <c r="E38" i="21" s="1"/>
  <c r="D71" i="21"/>
  <c r="E71" i="21" s="1"/>
  <c r="D64" i="21"/>
  <c r="E64" i="21" s="1"/>
  <c r="D68" i="21"/>
  <c r="E68" i="21" s="1"/>
  <c r="D43" i="22"/>
  <c r="E43" i="22" s="1"/>
  <c r="D65" i="24"/>
  <c r="E65" i="24" s="1"/>
  <c r="D69" i="24"/>
  <c r="E69" i="24" s="1"/>
  <c r="D37" i="25"/>
  <c r="E37" i="25" s="1"/>
  <c r="D70" i="25"/>
  <c r="E70" i="25" s="1"/>
  <c r="D62" i="25"/>
  <c r="E62" i="25" s="1"/>
  <c r="D38" i="26"/>
  <c r="E38" i="26" s="1"/>
  <c r="D67" i="26"/>
  <c r="E67" i="26" s="1"/>
  <c r="D60" i="26"/>
  <c r="E60" i="26" s="1"/>
  <c r="D70" i="12"/>
  <c r="E70" i="12" s="1"/>
  <c r="D62" i="12"/>
  <c r="E62" i="12" s="1"/>
  <c r="D45" i="15"/>
  <c r="E45" i="15" s="1"/>
  <c r="D37" i="15"/>
  <c r="E37" i="15" s="1"/>
  <c r="D48" i="17"/>
  <c r="E48" i="17" s="1"/>
  <c r="D40" i="17"/>
  <c r="E40" i="17" s="1"/>
  <c r="D38" i="18"/>
  <c r="E38" i="18" s="1"/>
  <c r="D16" i="12"/>
  <c r="E16" i="12" s="1"/>
  <c r="D47" i="7"/>
  <c r="E47" i="7" s="1"/>
  <c r="D9" i="9"/>
  <c r="E9" i="9" s="1"/>
  <c r="D29" i="4"/>
  <c r="E29" i="4" s="1"/>
  <c r="E29" i="29"/>
  <c r="H29" i="29" s="1"/>
  <c r="D48" i="9"/>
  <c r="E48" i="9" s="1"/>
  <c r="D63" i="16"/>
  <c r="E63" i="16" s="1"/>
  <c r="D41" i="24"/>
  <c r="E41" i="24" s="1"/>
  <c r="E42" i="29"/>
  <c r="H42" i="29" s="1"/>
  <c r="D42" i="6"/>
  <c r="E42" i="6" s="1"/>
  <c r="E46" i="29"/>
  <c r="H46" i="29" s="1"/>
  <c r="E44" i="29"/>
  <c r="H44" i="29" s="1"/>
  <c r="F40" i="29"/>
  <c r="I40" i="29" s="1"/>
  <c r="E66" i="29"/>
  <c r="H66" i="29" s="1"/>
  <c r="D39" i="24"/>
  <c r="E39" i="24" s="1"/>
  <c r="D69" i="4"/>
  <c r="E69" i="4" s="1"/>
  <c r="E69" i="29"/>
  <c r="H69" i="29" s="1"/>
  <c r="E15" i="29"/>
  <c r="H15" i="29" s="1"/>
  <c r="D67" i="5"/>
  <c r="E67" i="5" s="1"/>
  <c r="D8" i="6"/>
  <c r="E8" i="6" s="1"/>
  <c r="D15" i="11"/>
  <c r="E15" i="11" s="1"/>
  <c r="D46" i="1"/>
  <c r="E46" i="1" s="1"/>
  <c r="D42" i="13"/>
  <c r="E42" i="13" s="1"/>
  <c r="D71" i="18"/>
  <c r="E71" i="18" s="1"/>
  <c r="D64" i="25"/>
  <c r="E64" i="25" s="1"/>
  <c r="F42" i="29"/>
  <c r="I42" i="29" s="1"/>
  <c r="F62" i="29"/>
  <c r="I62" i="29" s="1"/>
  <c r="E36" i="29"/>
  <c r="H36" i="29" s="1"/>
  <c r="E40" i="29"/>
  <c r="H40" i="29" s="1"/>
  <c r="F37" i="29"/>
  <c r="I37" i="29" s="1"/>
  <c r="D44" i="15"/>
  <c r="E44" i="15" s="1"/>
  <c r="D63" i="18"/>
  <c r="E63" i="18" s="1"/>
  <c r="D48" i="23"/>
  <c r="E48" i="23" s="1"/>
  <c r="D41" i="23"/>
  <c r="E41" i="23" s="1"/>
  <c r="D63" i="25"/>
  <c r="E63" i="25" s="1"/>
  <c r="F70" i="29"/>
  <c r="I70" i="29" s="1"/>
  <c r="D59" i="5"/>
  <c r="E59" i="5" s="1"/>
  <c r="D44" i="4"/>
  <c r="E44" i="4" s="1"/>
  <c r="F44" i="29"/>
  <c r="I44" i="29" s="1"/>
  <c r="D36" i="7"/>
  <c r="E36" i="7" s="1"/>
  <c r="F63" i="29"/>
  <c r="I63" i="29" s="1"/>
  <c r="E38" i="29"/>
  <c r="H38" i="29" s="1"/>
  <c r="E39" i="29"/>
  <c r="H39" i="29" s="1"/>
  <c r="D39" i="4"/>
  <c r="E39" i="4" s="1"/>
  <c r="E64" i="29"/>
  <c r="H64" i="29" s="1"/>
  <c r="D64" i="5"/>
  <c r="E64" i="5" s="1"/>
  <c r="D59" i="13"/>
  <c r="E59" i="13" s="1"/>
  <c r="D12" i="1"/>
  <c r="E12" i="1" s="1"/>
  <c r="D13" i="6"/>
  <c r="E13" i="6" s="1"/>
  <c r="D9" i="6"/>
  <c r="E9" i="6" s="1"/>
  <c r="E14" i="29"/>
  <c r="H14" i="29" s="1"/>
  <c r="D10" i="7"/>
  <c r="E10" i="7" s="1"/>
  <c r="D19" i="8"/>
  <c r="E19" i="8" s="1"/>
  <c r="D11" i="8"/>
  <c r="E11" i="8" s="1"/>
  <c r="D61" i="9"/>
  <c r="E61" i="9" s="1"/>
  <c r="D37" i="10"/>
  <c r="E37" i="10" s="1"/>
  <c r="D61" i="13"/>
  <c r="E61" i="13" s="1"/>
  <c r="D71" i="16"/>
  <c r="E71" i="16" s="1"/>
  <c r="D70" i="17"/>
  <c r="E70" i="17" s="1"/>
  <c r="D48" i="22"/>
  <c r="E48" i="22" s="1"/>
  <c r="D71" i="25"/>
  <c r="E71" i="25" s="1"/>
  <c r="D45" i="7"/>
  <c r="E45" i="7" s="1"/>
  <c r="D62" i="8"/>
  <c r="E62" i="8" s="1"/>
  <c r="F66" i="29"/>
  <c r="I66" i="29" s="1"/>
  <c r="D41" i="20"/>
  <c r="E41" i="20" s="1"/>
  <c r="D69" i="20"/>
  <c r="E69" i="20" s="1"/>
  <c r="D66" i="23"/>
  <c r="E66" i="23" s="1"/>
  <c r="D45" i="26"/>
  <c r="E45" i="26" s="1"/>
  <c r="D18" i="4"/>
  <c r="E18" i="4" s="1"/>
  <c r="D67" i="13"/>
  <c r="E67" i="13" s="1"/>
  <c r="D41" i="17"/>
  <c r="E41" i="17" s="1"/>
  <c r="D42" i="18"/>
  <c r="E42" i="18" s="1"/>
  <c r="D64" i="22"/>
  <c r="E64" i="22" s="1"/>
  <c r="D67" i="24"/>
  <c r="E67" i="24" s="1"/>
  <c r="D42" i="25"/>
  <c r="E42" i="25" s="1"/>
  <c r="D16" i="17"/>
  <c r="E16" i="17" s="1"/>
  <c r="D14" i="19"/>
  <c r="E14" i="19" s="1"/>
  <c r="D26" i="4"/>
  <c r="E26" i="4" s="1"/>
  <c r="D74" i="6"/>
  <c r="E74" i="6" s="1"/>
  <c r="D26" i="8"/>
  <c r="E26" i="8" s="1"/>
  <c r="D70" i="1"/>
  <c r="E70" i="1" s="1"/>
  <c r="D10" i="5"/>
  <c r="E10" i="5" s="1"/>
  <c r="D46" i="6"/>
  <c r="E46" i="6" s="1"/>
  <c r="D64" i="6"/>
  <c r="E64" i="6" s="1"/>
  <c r="D61" i="7"/>
  <c r="E61" i="7" s="1"/>
  <c r="D41" i="8"/>
  <c r="E41" i="8" s="1"/>
  <c r="D45" i="8"/>
  <c r="E45" i="8" s="1"/>
  <c r="D66" i="9"/>
  <c r="E66" i="9" s="1"/>
  <c r="D66" i="11"/>
  <c r="E66" i="11" s="1"/>
  <c r="D41" i="19"/>
  <c r="E41" i="19" s="1"/>
  <c r="D67" i="19"/>
  <c r="E67" i="19" s="1"/>
  <c r="D38" i="22"/>
  <c r="E38" i="22" s="1"/>
  <c r="D44" i="23"/>
  <c r="E44" i="23" s="1"/>
  <c r="D37" i="23"/>
  <c r="E37" i="23" s="1"/>
  <c r="D45" i="24"/>
  <c r="E45" i="24" s="1"/>
  <c r="D45" i="12"/>
  <c r="E45" i="12" s="1"/>
  <c r="D59" i="12"/>
  <c r="E59" i="12" s="1"/>
  <c r="D45" i="13"/>
  <c r="E45" i="13" s="1"/>
  <c r="D40" i="16"/>
  <c r="E40" i="16" s="1"/>
  <c r="D40" i="18"/>
  <c r="E40" i="18" s="1"/>
  <c r="D46" i="20"/>
  <c r="E46" i="20" s="1"/>
  <c r="D70" i="22"/>
  <c r="E70" i="22" s="1"/>
  <c r="D40" i="25"/>
  <c r="E40" i="25" s="1"/>
  <c r="D67" i="25"/>
  <c r="E67" i="25" s="1"/>
  <c r="F21" i="29"/>
  <c r="I21" i="29" s="1"/>
  <c r="D21" i="20"/>
  <c r="E21" i="20" s="1"/>
  <c r="D72" i="22"/>
  <c r="E72" i="22" s="1"/>
  <c r="D49" i="23"/>
  <c r="E49" i="23" s="1"/>
  <c r="D24" i="19"/>
  <c r="E24" i="19" s="1"/>
  <c r="D63" i="1"/>
  <c r="E63" i="1" s="1"/>
  <c r="D66" i="7"/>
  <c r="E66" i="7" s="1"/>
  <c r="D44" i="9"/>
  <c r="E44" i="9" s="1"/>
  <c r="D70" i="9"/>
  <c r="E70" i="9" s="1"/>
  <c r="D63" i="9"/>
  <c r="E63" i="9" s="1"/>
  <c r="D45" i="11"/>
  <c r="E45" i="11" s="1"/>
  <c r="D37" i="11"/>
  <c r="E37" i="11" s="1"/>
  <c r="D70" i="11"/>
  <c r="E70" i="11" s="1"/>
  <c r="D37" i="12"/>
  <c r="E37" i="12" s="1"/>
  <c r="D63" i="12"/>
  <c r="E63" i="12" s="1"/>
  <c r="D37" i="13"/>
  <c r="E37" i="13" s="1"/>
  <c r="D63" i="13"/>
  <c r="E63" i="13" s="1"/>
  <c r="D46" i="15"/>
  <c r="E46" i="15" s="1"/>
  <c r="D65" i="16"/>
  <c r="E65" i="16" s="1"/>
  <c r="D45" i="19"/>
  <c r="E45" i="19" s="1"/>
  <c r="D37" i="20"/>
  <c r="E37" i="20" s="1"/>
  <c r="D45" i="21"/>
  <c r="E45" i="21" s="1"/>
  <c r="D37" i="21"/>
  <c r="E37" i="21" s="1"/>
  <c r="D70" i="21"/>
  <c r="E70" i="21" s="1"/>
  <c r="D68" i="22"/>
  <c r="E68" i="22" s="1"/>
  <c r="D62" i="11"/>
  <c r="E62" i="11" s="1"/>
  <c r="E62" i="29"/>
  <c r="H62" i="29" s="1"/>
  <c r="D37" i="19"/>
  <c r="E37" i="19" s="1"/>
  <c r="E37" i="29"/>
  <c r="H37" i="29" s="1"/>
  <c r="C35" i="22"/>
  <c r="C58" i="22"/>
  <c r="D47" i="11"/>
  <c r="E47" i="11" s="1"/>
  <c r="F47" i="29"/>
  <c r="I47" i="29" s="1"/>
  <c r="F9" i="29"/>
  <c r="I9" i="29" s="1"/>
  <c r="D9" i="4"/>
  <c r="E9" i="4" s="1"/>
  <c r="E17" i="29"/>
  <c r="H17" i="29" s="1"/>
  <c r="D17" i="5"/>
  <c r="E17" i="5" s="1"/>
  <c r="F68" i="29"/>
  <c r="I68" i="29" s="1"/>
  <c r="D68" i="6"/>
  <c r="E68" i="6" s="1"/>
  <c r="F60" i="29"/>
  <c r="I60" i="29" s="1"/>
  <c r="D60" i="6"/>
  <c r="E60" i="6" s="1"/>
  <c r="E43" i="29"/>
  <c r="H43" i="29" s="1"/>
  <c r="F43" i="29"/>
  <c r="I43" i="29" s="1"/>
  <c r="D43" i="13"/>
  <c r="E43" i="13" s="1"/>
  <c r="C35" i="13"/>
  <c r="C58" i="13"/>
  <c r="D21" i="10"/>
  <c r="E21" i="10" s="1"/>
  <c r="D41" i="22"/>
  <c r="E41" i="22" s="1"/>
  <c r="D72" i="24"/>
  <c r="E72" i="24" s="1"/>
  <c r="C35" i="18"/>
  <c r="C58" i="18"/>
  <c r="D8" i="18"/>
  <c r="E8" i="18" s="1"/>
  <c r="D68" i="23"/>
  <c r="E68" i="23" s="1"/>
  <c r="D64" i="24"/>
  <c r="E64" i="24" s="1"/>
  <c r="D41" i="26"/>
  <c r="E41" i="26" s="1"/>
  <c r="C58" i="25"/>
  <c r="C35" i="25"/>
  <c r="D70" i="8"/>
  <c r="E70" i="8" s="1"/>
  <c r="E59" i="29"/>
  <c r="H59" i="29" s="1"/>
  <c r="D66" i="21"/>
  <c r="E66" i="21" s="1"/>
  <c r="D62" i="14"/>
  <c r="E62" i="14" s="1"/>
  <c r="B58" i="8" l="1"/>
  <c r="B35" i="16"/>
  <c r="B35" i="4"/>
  <c r="B58" i="4"/>
  <c r="B58" i="6"/>
  <c r="B58" i="26"/>
  <c r="B35" i="26"/>
  <c r="B58" i="7"/>
  <c r="B35" i="7"/>
  <c r="B35" i="11"/>
  <c r="B58" i="23"/>
  <c r="B35" i="23"/>
  <c r="B58" i="17"/>
  <c r="B35" i="17"/>
  <c r="B35" i="12"/>
  <c r="B58" i="12"/>
  <c r="H58" i="29"/>
  <c r="B58" i="15"/>
  <c r="B35" i="15"/>
  <c r="B35" i="19"/>
  <c r="B35" i="14"/>
  <c r="B58" i="14"/>
  <c r="B35" i="13"/>
  <c r="B58" i="13"/>
  <c r="B35" i="9"/>
  <c r="B58" i="9"/>
  <c r="E35" i="29"/>
  <c r="B58" i="21"/>
  <c r="B35" i="21"/>
  <c r="B35" i="5"/>
  <c r="B58" i="5"/>
  <c r="H7" i="29"/>
  <c r="E7" i="29"/>
  <c r="B58" i="22"/>
  <c r="B35" i="22"/>
  <c r="B58" i="24"/>
  <c r="B35" i="24"/>
  <c r="B35" i="20"/>
  <c r="B58" i="20"/>
  <c r="B58" i="10"/>
  <c r="B35" i="10"/>
  <c r="B58" i="18"/>
  <c r="B35" i="18"/>
</calcChain>
</file>

<file path=xl/sharedStrings.xml><?xml version="1.0" encoding="utf-8"?>
<sst xmlns="http://schemas.openxmlformats.org/spreadsheetml/2006/main" count="2449" uniqueCount="132">
  <si>
    <t>GESAMT</t>
  </si>
  <si>
    <t>Benennung</t>
  </si>
  <si>
    <t xml:space="preserve">Vorgem. Arbeitslose </t>
  </si>
  <si>
    <t xml:space="preserve">     im Alter bis 24 Jahre</t>
  </si>
  <si>
    <t xml:space="preserve">     im Alter von 25 bis 44 Jahren</t>
  </si>
  <si>
    <t xml:space="preserve">     im Alter von 45 bis 54 Jahren</t>
  </si>
  <si>
    <t xml:space="preserve">     im Alter über 55 Jahre </t>
  </si>
  <si>
    <t xml:space="preserve">     mit max. Pflichtschule</t>
  </si>
  <si>
    <t xml:space="preserve">     Vorgem. arbeitslose Ausländer</t>
  </si>
  <si>
    <t xml:space="preserve">     Pers.m.gesundh.Vermittlungseinschränk.</t>
  </si>
  <si>
    <t xml:space="preserve">          dar. Behinderte Personen (lt.Gesetz)</t>
  </si>
  <si>
    <t xml:space="preserve">     Langzeitarbeitslose &gt; 6 Monate</t>
  </si>
  <si>
    <t xml:space="preserve">     Langzeitarbeitslose &gt; 12 Monate</t>
  </si>
  <si>
    <t xml:space="preserve">     Migrationshintergrund 1 und 2 *)</t>
  </si>
  <si>
    <t xml:space="preserve">     Bedarfsorintierte Mindestsicherung -BMS *)</t>
  </si>
  <si>
    <t>Zugang an Arbeitslosen</t>
  </si>
  <si>
    <t>Abgang an Arbeitslosen</t>
  </si>
  <si>
    <t>Bestand an offenen Stellen</t>
  </si>
  <si>
    <t>Zugang an offenen Stellen</t>
  </si>
  <si>
    <t>Abgang an offenen Stellen</t>
  </si>
  <si>
    <t>Lehrstellensuchende - sofort verfügbar</t>
  </si>
  <si>
    <t>offene Lehrstellen - sofort verfügbar</t>
  </si>
  <si>
    <t>Zugang an SC-Teilnehmern</t>
  </si>
  <si>
    <t>Personen, die sich in Schulung befinden</t>
  </si>
  <si>
    <t>*) die Daten werden erst nach 2 Monaten eingefroren - daher vorläufige Daten (aktuell)</t>
  </si>
  <si>
    <t>FRAUEN</t>
  </si>
  <si>
    <t>MÄNNER</t>
  </si>
  <si>
    <t>pol. Bezirk: 21., Floridsdorf</t>
  </si>
  <si>
    <t>pol. Bezirk: 3., Landstraße</t>
  </si>
  <si>
    <t>pol. Bezirk: 1., Innere Stadt</t>
  </si>
  <si>
    <t>pol. Bezirk: 22., Donaustadt</t>
  </si>
  <si>
    <t>pol. Bezirk: 2., Leopoldstadt</t>
  </si>
  <si>
    <t>pol. Bezirk: 11., Simmering</t>
  </si>
  <si>
    <t>pol. Bezirk: 10., Favoriten</t>
  </si>
  <si>
    <t>pol. Bezirk: 4., Wieden</t>
  </si>
  <si>
    <t>pol. Bezirk: 5., Margareten</t>
  </si>
  <si>
    <t>pol. Bezirk: 6., Mariahilf</t>
  </si>
  <si>
    <t>pol. Bezirk: 7., Neubau</t>
  </si>
  <si>
    <t>pol. Bezirk: 8., Josefstadt</t>
  </si>
  <si>
    <t>pol. Bezirk: 9., Alsergrund</t>
  </si>
  <si>
    <t>pol. Bezirk: 20., Brigittenau</t>
  </si>
  <si>
    <t>pol. Bezirk: 19., Döbling</t>
  </si>
  <si>
    <t>pol. Bezirk: 18., Währing</t>
  </si>
  <si>
    <t>pol. Bezirk: 17., Hernals</t>
  </si>
  <si>
    <t>pol. Bezirk: 16., Ottakring</t>
  </si>
  <si>
    <t>pol. Bezirk: 15., Rudolfsheim-Fünfhaus</t>
  </si>
  <si>
    <t>pol. Bezirk: 14., Penzing</t>
  </si>
  <si>
    <t>pol. Bezirk: 13., Hietzing</t>
  </si>
  <si>
    <t>pol. Bezirk: 12., Meidling</t>
  </si>
  <si>
    <t>pol. Bezirk: 23., Liesing</t>
  </si>
  <si>
    <t>Wien</t>
  </si>
  <si>
    <t xml:space="preserve">     Vorgem. arbeitslose Ausländerinnen</t>
  </si>
  <si>
    <t>Bestand</t>
  </si>
  <si>
    <t>1. Bezirk</t>
  </si>
  <si>
    <t>2. Bezirk</t>
  </si>
  <si>
    <t>3. Bezirk</t>
  </si>
  <si>
    <t>4. Bezirk</t>
  </si>
  <si>
    <t>5. Bezirk</t>
  </si>
  <si>
    <t>6. Bezirk</t>
  </si>
  <si>
    <t>7. Bezirk</t>
  </si>
  <si>
    <t>8. Bezirk</t>
  </si>
  <si>
    <t>9. Bezirk</t>
  </si>
  <si>
    <t>10. Bezirk</t>
  </si>
  <si>
    <t>11. Bezirk</t>
  </si>
  <si>
    <t>12. Bezirk</t>
  </si>
  <si>
    <t>13. Bezirk</t>
  </si>
  <si>
    <t>14. Bezirk</t>
  </si>
  <si>
    <t>15. Bezirk</t>
  </si>
  <si>
    <t>16. Bezirk</t>
  </si>
  <si>
    <t>17. Bezirk</t>
  </si>
  <si>
    <t>18. Bezirk</t>
  </si>
  <si>
    <t>19. Bezirk</t>
  </si>
  <si>
    <t>20. Bezirk</t>
  </si>
  <si>
    <t>21. Bezirk</t>
  </si>
  <si>
    <t>22. Bezirk</t>
  </si>
  <si>
    <t>23. Bezirk</t>
  </si>
  <si>
    <t>Geschlecht</t>
  </si>
  <si>
    <t>Vorgem. AL</t>
  </si>
  <si>
    <t>Jugendliche &lt;25 Jahre</t>
  </si>
  <si>
    <t>Erwachsene 25 bis 44 Jahre</t>
  </si>
  <si>
    <t>45 bis 54 J</t>
  </si>
  <si>
    <t>55+</t>
  </si>
  <si>
    <t>Pflichtschulausbildung</t>
  </si>
  <si>
    <t>Ausländer</t>
  </si>
  <si>
    <t>mit gesundh. Verm.einschränkung</t>
  </si>
  <si>
    <t>behinderte Personen</t>
  </si>
  <si>
    <t>LZA 6 Mo</t>
  </si>
  <si>
    <t>mehr als 365 Tage</t>
  </si>
  <si>
    <t>MIG 1+2</t>
  </si>
  <si>
    <t>mit BMS</t>
  </si>
  <si>
    <t>Frauen</t>
  </si>
  <si>
    <t>Zugang</t>
  </si>
  <si>
    <t>Abgang</t>
  </si>
  <si>
    <t>OL</t>
  </si>
  <si>
    <t>Kontrolle: 1. bis 23 Bezirk</t>
  </si>
  <si>
    <t>Differenz</t>
  </si>
  <si>
    <t>Bestimmung der PLZ:</t>
  </si>
  <si>
    <t>Ist der angegebene ADG-Staat = 'A' und im Arbeitsort des ADG eine PLZ angegeben, dann wird diese verwendet.</t>
  </si>
  <si>
    <t>Ist der angegebene ADG-Staat = 'A' und im Arbeitsort des ADG keine PLZ angegeben, dann wird die BTR-PLZ verwendet.</t>
  </si>
  <si>
    <t>Ist der angegebene ADG-Staat nicht 'A', dann wird 'AUSL' gebildet.</t>
  </si>
  <si>
    <t>Bestand an offenen Stellen (sofort verfügbar)</t>
  </si>
  <si>
    <t>vorgemerkte arbeitslose Personen</t>
  </si>
  <si>
    <t>vorgemerkte arbeitslose Personen mit ausländischer Staatsbürgerschaft</t>
  </si>
  <si>
    <t>Personen mit gesundheitlichen Vermittlungseinschränkungen</t>
  </si>
  <si>
    <t>vorgemerkte arbeitslose Personen mit einer Vormerkdauer größer 6 Monate</t>
  </si>
  <si>
    <t>vorgemerkte arbeitslose Personen mit einer Vormerkdauer größer 12 Monate</t>
  </si>
  <si>
    <t>SC = Personen, die sich in Schulung befinden</t>
  </si>
  <si>
    <t>behinderte Personen lt. Gesetz: I - begünstigt nach Behinderten-
einstellungsgesetz und/oder Opferfürsorgegesetz, L - begünstigt nach Landesbehindertengesetz, B - Beide "I" und "L", P - Personen mit Behindertenpass</t>
  </si>
  <si>
    <t>1. Generation: Personen die eine ausländische Staatsbürgerschaft haben 
oder in der Vergangenheit hatten. 2. Generation: Personen die (als Kind) bei MigrantInnen 1. Generation mitversichert sind bzw. waren.</t>
  </si>
  <si>
    <t>akt. Monat</t>
  </si>
  <si>
    <t>akt. Monat Vorjahr</t>
  </si>
  <si>
    <t>Bestand an offenen Stellen (sofort verfügbar) **)</t>
  </si>
  <si>
    <t xml:space="preserve"> **) Differenz zw. AMS Wien (off. Zahl) und politischen Bezirken: ergibt sich aus folgender Zuordnung:</t>
  </si>
  <si>
    <t>Ist der angegebene ADG-Staat = 'A' und im Arbeitsort des ADG 
keine PLZ angegeben, dann wird die BTR-PLZ verwendet.</t>
  </si>
  <si>
    <t>ADG = Auftrag Dienstgeber (offene Stelle)</t>
  </si>
  <si>
    <t>BTR-PLZ = PLZ des Betriebes</t>
  </si>
  <si>
    <t>AUSL = Ausland</t>
  </si>
  <si>
    <t>Ist der angegebene ADG-Staat = 'A' und im Arbeitsort des ADG eine
PLZ angegeben, dann wird diese verwendet.</t>
  </si>
  <si>
    <t>AL_pers. Merkmale_aktMo</t>
  </si>
  <si>
    <t>AL_Zugang, Abgang_aktMo</t>
  </si>
  <si>
    <t>LS_aktMo</t>
  </si>
  <si>
    <t>Akt. Monat</t>
  </si>
  <si>
    <t>Akt. Monat Vorjahr</t>
  </si>
  <si>
    <t>OL_aktMo</t>
  </si>
  <si>
    <t>OS_Bestand_aktMo</t>
  </si>
  <si>
    <t>OS_Zugang,Abgang_aktMo</t>
  </si>
  <si>
    <t>SC_Zugang, Bestand_aktMo</t>
  </si>
  <si>
    <t xml:space="preserve">          davon behinderte Personen (lt.Gesetz)</t>
  </si>
  <si>
    <t>Veränderung zum 
Vorjahr absolut</t>
  </si>
  <si>
    <t>Veränderung zum 
Vorjahr in %</t>
  </si>
  <si>
    <t>Männer und altern. Geschl.</t>
  </si>
  <si>
    <t>MÄNNER und PERSONEN mit alternativem Geschlechtseintrag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</si>
</sst>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\ \ \ \ "/>
    <numFmt numFmtId="165" formatCode="0.0\ \ \ \ "/>
    <numFmt numFmtId="166" formatCode="0.0%"/>
  </numFmts>
  <fonts count="31" x14ac:knownFonts="1">
    <font>
      <sz val="11"/>
      <color theme="1"/>
      <name val="Calibri"/>
      <family val="2"/>
      <scheme val="minor"/>
    </font>
    <font>
      <sz val="10"/>
      <name val="MS Sans Serif"/>
      <family val="2"/>
    </font>
    <font>
      <sz val="8.5"/>
      <name val="MS Sans Serif"/>
      <family val="2"/>
    </font>
    <font>
      <sz val="10"/>
      <name val="Times New Roman"/>
      <family val="1"/>
    </font>
    <font>
      <u/>
      <sz val="10"/>
      <name val="MS Sans Serif"/>
      <family val="2"/>
    </font>
    <font>
      <sz val="10"/>
      <name val="MS Sans Serif"/>
      <family val="2"/>
    </font>
    <font>
      <b/>
      <sz val="10"/>
      <name val="MS Sans Serif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name val="Times New Roman"/>
      <family val="1"/>
    </font>
    <font>
      <sz val="11"/>
      <color theme="1"/>
      <name val="Calibri"/>
      <family val="2"/>
      <scheme val="minor"/>
    </font>
    <font>
      <b/>
      <sz val="8"/>
      <color rgb="FF000000"/>
      <name val="Tahoma"/>
      <family val="2"/>
    </font>
    <font>
      <sz val="8"/>
      <color rgb="FF000000"/>
      <name val="Tahoma"/>
      <family val="2"/>
    </font>
    <font>
      <sz val="10"/>
      <color theme="1"/>
      <name val="Tahoma"/>
      <family val="2"/>
    </font>
    <font>
      <sz val="11"/>
      <color rgb="FFFF0000"/>
      <name val="Calibri"/>
      <family val="2"/>
      <scheme val="minor"/>
    </font>
    <font>
      <b/>
      <i/>
      <sz val="10"/>
      <color rgb="FFFF0000"/>
      <name val="MS Sans Serif"/>
      <family val="2"/>
    </font>
    <font>
      <b/>
      <sz val="11"/>
      <color rgb="FFFF0000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0"/>
      <color rgb="FF0070C0"/>
      <name val="Arial"/>
      <family val="2"/>
    </font>
    <font>
      <sz val="11"/>
      <color theme="1"/>
      <name val="Times New Roman"/>
      <family val="1"/>
    </font>
    <font>
      <sz val="10"/>
      <color rgb="FF0070C0"/>
      <name val="Times New Roman"/>
      <family val="1"/>
    </font>
    <font>
      <b/>
      <i/>
      <sz val="11"/>
      <color rgb="FF0070C0"/>
      <name val="Calibri"/>
      <family val="2"/>
      <scheme val="minor"/>
    </font>
    <font>
      <b/>
      <sz val="10.5"/>
      <color rgb="FF165D81"/>
      <name val="Calibri"/>
      <family val="2"/>
    </font>
    <font>
      <b/>
      <sz val="10.5"/>
      <color theme="1" tint="0.24994659260841701"/>
      <name val="Calibri"/>
      <family val="2"/>
    </font>
    <font>
      <b/>
      <sz val="10.5"/>
      <color theme="1" tint="0.34998626667073579"/>
      <name val="Calibri"/>
      <family val="2"/>
    </font>
    <font>
      <b/>
      <sz val="10.5"/>
      <color theme="4"/>
      <name val="Calibri"/>
      <family val="2"/>
    </font>
    <font>
      <b/>
      <sz val="10.5"/>
      <color theme="7"/>
      <name val="Calibri"/>
      <family val="2"/>
    </font>
    <font>
      <b/>
      <sz val="10.5"/>
      <color theme="5" tint="0.39994506668294322"/>
      <name val="Calibri"/>
      <family val="2"/>
    </font>
    <font>
      <b/>
      <sz val="10.5"/>
      <color rgb="FF336577"/>
      <name val="Calibri"/>
      <family val="2"/>
    </font>
    <font>
      <b/>
      <sz val="10.5"/>
      <color theme="6" tint="-0.24994659260841701"/>
      <name val="Calibri"/>
      <family val="2"/>
    </font>
    <font>
      <b/>
      <sz val="10.5"/>
      <color theme="3" tint="0.39994506668294322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FD2E2"/>
        <bgColor indexed="64"/>
      </patternFill>
    </fill>
    <fill>
      <patternFill patternType="solid">
        <fgColor rgb="FFF2F1F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BED7A5"/>
        <bgColor indexed="64"/>
      </patternFill>
    </fill>
    <fill>
      <patternFill patternType="solid">
        <fgColor theme="8" tint="0.79998168889431442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ck">
        <color theme="0" tint="-0.499984740745262"/>
      </top>
      <bottom/>
      <diagonal/>
    </border>
    <border>
      <left/>
      <right style="thin">
        <color rgb="FF93B1CD"/>
      </right>
      <top style="thin">
        <color rgb="FF93B1CD"/>
      </top>
      <bottom style="thin">
        <color rgb="FF93B1CD"/>
      </bottom>
      <diagonal/>
    </border>
    <border>
      <left/>
      <right/>
      <top style="thin">
        <color rgb="FF93B1CD"/>
      </top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dotted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ck">
        <color theme="0" tint="-0.499984740745262"/>
      </bottom>
      <diagonal/>
    </border>
    <border>
      <left/>
      <right/>
      <top style="thin">
        <color rgb="FFA2C4E0"/>
      </top>
      <bottom style="thin">
        <color rgb="FFA2C4E0"/>
      </bottom>
      <diagonal/>
    </border>
    <border>
      <left/>
      <right/>
      <top style="thin">
        <color rgb="FF93B1CD"/>
      </top>
      <bottom style="thin">
        <color rgb="FF93B1CD"/>
      </bottom>
      <diagonal/>
    </border>
    <border>
      <left style="thin">
        <color rgb="FF93B1CD"/>
      </left>
      <right style="thin">
        <color rgb="FF93B1CD"/>
      </right>
      <top/>
      <bottom style="thin">
        <color rgb="FF93B1CD"/>
      </bottom>
      <diagonal/>
    </border>
    <border>
      <left style="thin">
        <color rgb="FF93B1CD"/>
      </left>
      <right style="thin">
        <color rgb="FF93B1CD"/>
      </right>
      <top/>
      <bottom/>
      <diagonal/>
    </border>
    <border>
      <left style="thin">
        <color rgb="FF93B1CD"/>
      </left>
      <right/>
      <top style="thin">
        <color rgb="FF93B1CD"/>
      </top>
      <bottom style="thin">
        <color rgb="FF93B1CD"/>
      </bottom>
      <diagonal/>
    </border>
    <border>
      <left style="thin">
        <color rgb="FF93B1CD"/>
      </left>
      <right/>
      <top/>
      <bottom/>
      <diagonal/>
    </border>
    <border>
      <left style="thin">
        <color rgb="FF93B1CD"/>
      </left>
      <right style="thin">
        <color rgb="FF93B1CD"/>
      </right>
      <top style="thin">
        <color rgb="FF93B1CD"/>
      </top>
      <bottom/>
      <diagonal/>
    </border>
    <border>
      <left/>
      <right/>
      <top style="thin">
        <color rgb="FF93B1CD"/>
      </top>
      <bottom style="thin">
        <color rgb="FFA2C4E0"/>
      </bottom>
      <diagonal/>
    </border>
    <border>
      <left style="thin">
        <color rgb="FF93B1CD"/>
      </left>
      <right/>
      <top style="thin">
        <color rgb="FF93B1CD"/>
      </top>
      <bottom style="thin">
        <color rgb="FFCCCCCC"/>
      </bottom>
      <diagonal/>
    </border>
    <border>
      <left style="thin">
        <color rgb="FF93B1CD"/>
      </left>
      <right/>
      <top style="thin">
        <color rgb="FFCCCCCC"/>
      </top>
      <bottom style="thin">
        <color rgb="FFCCCCCC"/>
      </bottom>
      <diagonal/>
    </border>
    <border>
      <left style="thin">
        <color rgb="FFCCCCCC"/>
      </left>
      <right/>
      <top style="thin">
        <color rgb="FF93B1CD"/>
      </top>
      <bottom style="thin">
        <color rgb="FFCCCCCC"/>
      </bottom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93B1CD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FCFCF"/>
      </left>
      <right style="thin">
        <color rgb="FFCFCFCF"/>
      </right>
      <top style="thin">
        <color rgb="FFCFCFCF"/>
      </top>
      <bottom style="thin">
        <color rgb="FFCFCFCF"/>
      </bottom>
      <diagonal/>
    </border>
    <border>
      <left style="thin">
        <color rgb="FF93B1CD"/>
      </left>
      <right/>
      <top/>
      <bottom style="thin">
        <color rgb="FF93B1CD"/>
      </bottom>
      <diagonal/>
    </border>
    <border>
      <left style="thin">
        <color rgb="FF93B1CD"/>
      </left>
      <right/>
      <top style="thin">
        <color rgb="FF93B1CD"/>
      </top>
      <bottom/>
      <diagonal/>
    </border>
    <border>
      <left style="thin">
        <color rgb="FF93B1CD"/>
      </left>
      <right style="thin">
        <color rgb="FFA2C4E0"/>
      </right>
      <top style="thin">
        <color rgb="FF93B1CD"/>
      </top>
      <bottom/>
      <diagonal/>
    </border>
    <border>
      <left style="thin">
        <color rgb="FF93B1CD"/>
      </left>
      <right style="thin">
        <color rgb="FFCCCCCC"/>
      </right>
      <top style="thin">
        <color rgb="FFA2C4E0"/>
      </top>
      <bottom style="thin">
        <color rgb="FFCCCCCC"/>
      </bottom>
      <diagonal/>
    </border>
    <border>
      <left style="thin">
        <color rgb="FF93B1CD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93B1CD"/>
      </left>
      <right style="thin">
        <color rgb="FFCCCCCC"/>
      </right>
      <top style="thin">
        <color rgb="FFCCCCCC"/>
      </top>
      <bottom/>
      <diagonal/>
    </border>
    <border>
      <left style="thin">
        <color rgb="FF93B1CD"/>
      </left>
      <right style="thin">
        <color rgb="FFA2C4E0"/>
      </right>
      <top style="thin">
        <color rgb="FFCCCCCC"/>
      </top>
      <bottom/>
      <diagonal/>
    </border>
    <border>
      <left style="thin">
        <color rgb="FF93B1CD"/>
      </left>
      <right/>
      <top style="thin">
        <color rgb="FFA2C4E0"/>
      </top>
      <bottom style="thin">
        <color rgb="FFCCCCCC"/>
      </bottom>
      <diagonal/>
    </border>
    <border>
      <left style="thin">
        <color rgb="FFA2C4E0"/>
      </left>
      <right style="thin">
        <color rgb="FFA2C4E0"/>
      </right>
      <top style="thin">
        <color rgb="FF93B1CD"/>
      </top>
      <bottom/>
      <diagonal/>
    </border>
    <border>
      <left style="thin">
        <color rgb="FFCCCCCC"/>
      </left>
      <right style="thin">
        <color rgb="FFCCCCCC"/>
      </right>
      <top style="thin">
        <color rgb="FFA2C4E0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/>
      <diagonal/>
    </border>
    <border>
      <left style="thin">
        <color rgb="FFA2C4E0"/>
      </left>
      <right style="thin">
        <color rgb="FFA2C4E0"/>
      </right>
      <top style="thin">
        <color rgb="FFCCCCCC"/>
      </top>
      <bottom/>
      <diagonal/>
    </border>
    <border>
      <left style="thin">
        <color rgb="FFCCCCCC"/>
      </left>
      <right/>
      <top style="thin">
        <color rgb="FFA2C4E0"/>
      </top>
      <bottom style="thin">
        <color rgb="FFCCCCCC"/>
      </bottom>
      <diagonal/>
    </border>
    <border>
      <left style="medium">
        <color theme="0" tint="-0.24994659260841701"/>
      </left>
      <right style="medium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medium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106">
    <xf numFmtId="0" fontId="0" fillId="0" borderId="0"/>
    <xf numFmtId="0" fontId="11" fillId="3" borderId="0">
      <alignment horizontal="center" vertical="top"/>
    </xf>
    <xf numFmtId="0" fontId="12" fillId="4" borderId="0">
      <alignment horizontal="left" vertical="top"/>
    </xf>
    <xf numFmtId="0" fontId="11" fillId="5" borderId="0">
      <alignment horizontal="left" vertical="top"/>
    </xf>
    <xf numFmtId="0" fontId="11" fillId="5" borderId="0">
      <alignment horizontal="right" vertical="top"/>
    </xf>
    <xf numFmtId="0" fontId="12" fillId="3" borderId="0">
      <alignment horizontal="right" vertical="top"/>
    </xf>
    <xf numFmtId="0" fontId="12" fillId="3" borderId="0">
      <alignment horizontal="left" vertical="center"/>
    </xf>
    <xf numFmtId="0" fontId="12" fillId="4" borderId="0">
      <alignment horizontal="left" vertical="top"/>
    </xf>
    <xf numFmtId="0" fontId="12" fillId="3" borderId="0">
      <alignment horizontal="right" vertical="top"/>
    </xf>
    <xf numFmtId="0" fontId="11" fillId="3" borderId="0">
      <alignment horizontal="center" vertical="top"/>
    </xf>
    <xf numFmtId="0" fontId="12" fillId="4" borderId="0">
      <alignment horizontal="left" vertical="top"/>
    </xf>
    <xf numFmtId="0" fontId="12" fillId="3" borderId="0">
      <alignment horizontal="right" vertical="top"/>
    </xf>
    <xf numFmtId="0" fontId="11" fillId="3" borderId="0">
      <alignment horizontal="center" vertical="top"/>
    </xf>
    <xf numFmtId="0" fontId="12" fillId="4" borderId="0">
      <alignment horizontal="left" vertical="top"/>
    </xf>
    <xf numFmtId="0" fontId="12" fillId="3" borderId="0">
      <alignment horizontal="right" vertical="top"/>
    </xf>
    <xf numFmtId="0" fontId="12" fillId="3" borderId="0">
      <alignment horizontal="left" vertical="center"/>
    </xf>
    <xf numFmtId="0" fontId="12" fillId="4" borderId="0">
      <alignment horizontal="left" vertical="top"/>
    </xf>
    <xf numFmtId="0" fontId="12" fillId="3" borderId="0">
      <alignment horizontal="right" vertical="top"/>
    </xf>
    <xf numFmtId="0" fontId="12" fillId="3" borderId="0">
      <alignment horizontal="left" vertical="center"/>
    </xf>
    <xf numFmtId="0" fontId="12" fillId="4" borderId="0">
      <alignment horizontal="left" vertical="top"/>
    </xf>
    <xf numFmtId="0" fontId="12" fillId="3" borderId="0">
      <alignment horizontal="right" vertical="top"/>
    </xf>
    <xf numFmtId="0" fontId="12" fillId="3" borderId="0">
      <alignment horizontal="left" vertical="center"/>
    </xf>
    <xf numFmtId="0" fontId="12" fillId="4" borderId="0">
      <alignment horizontal="left" vertical="top"/>
    </xf>
    <xf numFmtId="0" fontId="12" fillId="3" borderId="0">
      <alignment horizontal="right" vertical="top"/>
    </xf>
    <xf numFmtId="0" fontId="11" fillId="3" borderId="0">
      <alignment horizontal="center" vertical="top"/>
    </xf>
    <xf numFmtId="0" fontId="12" fillId="4" borderId="0">
      <alignment horizontal="left" vertical="top"/>
    </xf>
    <xf numFmtId="0" fontId="11" fillId="5" borderId="0">
      <alignment horizontal="left" vertical="top"/>
    </xf>
    <xf numFmtId="0" fontId="11" fillId="5" borderId="0">
      <alignment horizontal="right" vertical="top"/>
    </xf>
    <xf numFmtId="0" fontId="12" fillId="3" borderId="0">
      <alignment horizontal="right" vertical="top"/>
    </xf>
    <xf numFmtId="9" fontId="10" fillId="0" borderId="0" applyFont="0" applyFill="0" applyBorder="0" applyAlignment="0" applyProtection="0"/>
    <xf numFmtId="0" fontId="1" fillId="0" borderId="0"/>
    <xf numFmtId="0" fontId="13" fillId="0" borderId="0"/>
    <xf numFmtId="0" fontId="7" fillId="0" borderId="0"/>
    <xf numFmtId="0" fontId="22" fillId="0" borderId="50" applyNumberFormat="0" applyFill="0" applyProtection="0">
      <alignment horizontal="center" vertical="center"/>
    </xf>
    <xf numFmtId="3" fontId="23" fillId="0" borderId="51" applyFont="0" applyFill="0" applyAlignment="0" applyProtection="0"/>
    <xf numFmtId="3" fontId="23" fillId="0" borderId="51" applyFont="0" applyFill="0" applyAlignment="0" applyProtection="0"/>
    <xf numFmtId="3" fontId="23" fillId="0" borderId="51" applyFont="0" applyFill="0" applyAlignment="0" applyProtection="0"/>
    <xf numFmtId="3" fontId="23" fillId="0" borderId="51" applyFont="0" applyFill="0" applyAlignment="0" applyProtection="0"/>
    <xf numFmtId="3" fontId="23" fillId="0" borderId="51" applyFont="0" applyFill="0" applyAlignment="0" applyProtection="0"/>
    <xf numFmtId="3" fontId="23" fillId="0" borderId="51" applyFont="0" applyFill="0" applyAlignment="0" applyProtection="0"/>
    <xf numFmtId="3" fontId="23" fillId="0" borderId="51" applyFont="0" applyFill="0" applyAlignment="0" applyProtection="0"/>
    <xf numFmtId="3" fontId="23" fillId="0" borderId="51" applyFont="0" applyFill="0" applyAlignment="0" applyProtection="0"/>
    <xf numFmtId="3" fontId="22" fillId="0" borderId="50" applyNumberFormat="0" applyFill="0" applyAlignment="0" applyProtection="0"/>
    <xf numFmtId="0" fontId="22" fillId="0" borderId="50" applyNumberFormat="0" applyFill="0" applyAlignment="0" applyProtection="0"/>
    <xf numFmtId="3" fontId="22" fillId="0" borderId="50" applyNumberFormat="0" applyFill="0" applyAlignment="0" applyProtection="0"/>
    <xf numFmtId="0" fontId="22" fillId="0" borderId="50" applyNumberFormat="0" applyFill="0" applyAlignment="0" applyProtection="0"/>
    <xf numFmtId="0" fontId="22" fillId="0" borderId="50" applyNumberFormat="0" applyFill="0" applyAlignment="0" applyProtection="0"/>
    <xf numFmtId="0" fontId="22" fillId="0" borderId="50" applyNumberFormat="0" applyFill="0" applyAlignment="0" applyProtection="0"/>
    <xf numFmtId="0" fontId="22" fillId="0" borderId="50" applyNumberFormat="0" applyFill="0" applyAlignment="0" applyProtection="0"/>
    <xf numFmtId="0" fontId="22" fillId="0" borderId="50" applyNumberFormat="0" applyFill="0" applyAlignment="0" applyProtection="0"/>
    <xf numFmtId="3" fontId="23" fillId="0" borderId="0" applyNumberFormat="0" applyBorder="0" applyAlignment="0" applyProtection="0"/>
    <xf numFmtId="3" fontId="23" fillId="0" borderId="0" applyNumberFormat="0" applyBorder="0" applyAlignment="0" applyProtection="0"/>
    <xf numFmtId="3" fontId="23" fillId="0" borderId="0" applyNumberFormat="0" applyBorder="0" applyAlignment="0" applyProtection="0"/>
    <xf numFmtId="3" fontId="23" fillId="0" borderId="0" applyNumberFormat="0" applyBorder="0" applyAlignment="0" applyProtection="0"/>
    <xf numFmtId="3" fontId="23" fillId="0" borderId="0" applyNumberFormat="0" applyBorder="0" applyAlignment="0" applyProtection="0"/>
    <xf numFmtId="3" fontId="23" fillId="0" borderId="51" applyNumberFormat="0" applyBorder="0" applyAlignment="0" applyProtection="0"/>
    <xf numFmtId="3" fontId="23" fillId="0" borderId="51" applyNumberFormat="0" applyBorder="0" applyAlignment="0" applyProtection="0"/>
    <xf numFmtId="3" fontId="23" fillId="0" borderId="51" applyNumberFormat="0" applyBorder="0" applyAlignment="0" applyProtection="0"/>
    <xf numFmtId="0" fontId="23" fillId="0" borderId="51" applyNumberFormat="0" applyFill="0" applyAlignment="0" applyProtection="0"/>
    <xf numFmtId="0" fontId="23" fillId="0" borderId="51" applyNumberFormat="0" applyFill="0" applyAlignment="0" applyProtection="0"/>
    <xf numFmtId="0" fontId="23" fillId="0" borderId="51">
      <alignment horizontal="right" vertical="center"/>
    </xf>
    <xf numFmtId="3" fontId="23" fillId="7" borderId="51">
      <alignment horizontal="center" vertical="center"/>
    </xf>
    <xf numFmtId="0" fontId="23" fillId="7" borderId="51">
      <alignment horizontal="right" vertical="center"/>
    </xf>
    <xf numFmtId="0" fontId="22" fillId="0" borderId="52">
      <alignment horizontal="left" vertical="center"/>
    </xf>
    <xf numFmtId="0" fontId="22" fillId="0" borderId="53">
      <alignment horizontal="center" vertical="center"/>
    </xf>
    <xf numFmtId="0" fontId="24" fillId="0" borderId="54">
      <alignment horizontal="center" vertical="center"/>
    </xf>
    <xf numFmtId="0" fontId="23" fillId="8" borderId="51"/>
    <xf numFmtId="3" fontId="22" fillId="0" borderId="50" applyFill="0" applyAlignment="0" applyProtection="0"/>
    <xf numFmtId="3" fontId="22" fillId="0" borderId="50" applyFill="0" applyAlignment="0" applyProtection="0"/>
    <xf numFmtId="3" fontId="22" fillId="0" borderId="50" applyFill="0" applyAlignment="0" applyProtection="0"/>
    <xf numFmtId="3" fontId="22" fillId="0" borderId="50" applyFill="0" applyAlignment="0" applyProtection="0"/>
    <xf numFmtId="0" fontId="22" fillId="0" borderId="50" applyFill="0" applyAlignment="0" applyProtection="0"/>
    <xf numFmtId="3" fontId="22" fillId="0" borderId="50" applyFill="0" applyAlignment="0" applyProtection="0"/>
    <xf numFmtId="0" fontId="22" fillId="0" borderId="53">
      <alignment horizontal="center" vertical="center"/>
    </xf>
    <xf numFmtId="0" fontId="22" fillId="0" borderId="53">
      <alignment horizontal="center" vertical="center"/>
    </xf>
    <xf numFmtId="3" fontId="23" fillId="0" borderId="51" applyFont="0" applyFill="0" applyAlignment="0" applyProtection="0"/>
    <xf numFmtId="0" fontId="23" fillId="0" borderId="51" applyFill="0" applyAlignment="0" applyProtection="0"/>
    <xf numFmtId="0" fontId="22" fillId="0" borderId="50" applyFill="0" applyAlignment="0" applyProtection="0"/>
    <xf numFmtId="3" fontId="22" fillId="0" borderId="50" applyFill="0" applyAlignment="0" applyProtection="0"/>
    <xf numFmtId="0" fontId="22" fillId="0" borderId="50" applyFill="0" applyAlignment="0" applyProtection="0"/>
    <xf numFmtId="0" fontId="22" fillId="0" borderId="50" applyFill="0" applyAlignment="0" applyProtection="0"/>
    <xf numFmtId="0" fontId="22" fillId="0" borderId="50" applyFill="0" applyAlignment="0" applyProtection="0"/>
    <xf numFmtId="0" fontId="22" fillId="0" borderId="50" applyFill="0" applyAlignment="0" applyProtection="0"/>
    <xf numFmtId="0" fontId="22" fillId="0" borderId="52">
      <alignment horizontal="left" vertical="center"/>
    </xf>
    <xf numFmtId="3" fontId="22" fillId="0" borderId="50" applyFill="0" applyAlignment="0" applyProtection="0"/>
    <xf numFmtId="3" fontId="25" fillId="0" borderId="51"/>
    <xf numFmtId="3" fontId="26" fillId="0" borderId="51"/>
    <xf numFmtId="0" fontId="22" fillId="0" borderId="53">
      <alignment horizontal="left" vertical="top"/>
    </xf>
    <xf numFmtId="0" fontId="27" fillId="0" borderId="51"/>
    <xf numFmtId="0" fontId="22" fillId="0" borderId="53">
      <alignment horizontal="left" vertical="center"/>
    </xf>
    <xf numFmtId="0" fontId="23" fillId="7" borderId="55"/>
    <xf numFmtId="3" fontId="23" fillId="0" borderId="51">
      <alignment horizontal="right" vertical="center"/>
    </xf>
    <xf numFmtId="0" fontId="22" fillId="0" borderId="53">
      <alignment horizontal="right" vertical="center"/>
    </xf>
    <xf numFmtId="0" fontId="23" fillId="0" borderId="54">
      <alignment horizontal="center" vertical="center"/>
    </xf>
    <xf numFmtId="3" fontId="23" fillId="0" borderId="51"/>
    <xf numFmtId="3" fontId="23" fillId="0" borderId="51"/>
    <xf numFmtId="0" fontId="23" fillId="0" borderId="54">
      <alignment horizontal="center" vertical="center" wrapText="1"/>
    </xf>
    <xf numFmtId="0" fontId="28" fillId="0" borderId="54">
      <alignment horizontal="left" vertical="center" indent="1"/>
    </xf>
    <xf numFmtId="0" fontId="29" fillId="0" borderId="51"/>
    <xf numFmtId="0" fontId="22" fillId="0" borderId="52">
      <alignment horizontal="left" vertical="center"/>
    </xf>
    <xf numFmtId="3" fontId="23" fillId="0" borderId="51">
      <alignment horizontal="center" vertical="center"/>
    </xf>
    <xf numFmtId="0" fontId="22" fillId="0" borderId="53">
      <alignment horizontal="center" vertical="center"/>
    </xf>
    <xf numFmtId="0" fontId="22" fillId="0" borderId="53">
      <alignment horizontal="center" vertical="center"/>
    </xf>
    <xf numFmtId="0" fontId="22" fillId="0" borderId="52">
      <alignment horizontal="left" vertical="center"/>
    </xf>
    <xf numFmtId="0" fontId="22" fillId="0" borderId="52">
      <alignment horizontal="left" vertical="center"/>
    </xf>
    <xf numFmtId="0" fontId="30" fillId="0" borderId="51"/>
  </cellStyleXfs>
  <cellXfs count="196">
    <xf numFmtId="0" fontId="0" fillId="0" borderId="0" xfId="0"/>
    <xf numFmtId="0" fontId="1" fillId="0" borderId="0" xfId="30"/>
    <xf numFmtId="0" fontId="1" fillId="0" borderId="0" xfId="30" applyAlignment="1">
      <alignment horizontal="centerContinuous" vertical="center"/>
    </xf>
    <xf numFmtId="0" fontId="2" fillId="0" borderId="0" xfId="30" applyFont="1" applyAlignment="1">
      <alignment vertical="center"/>
    </xf>
    <xf numFmtId="0" fontId="2" fillId="2" borderId="0" xfId="30" applyFont="1" applyFill="1" applyAlignment="1">
      <alignment vertical="center"/>
    </xf>
    <xf numFmtId="164" fontId="2" fillId="0" borderId="0" xfId="30" applyNumberFormat="1" applyFont="1" applyBorder="1" applyAlignment="1">
      <alignment vertical="center"/>
    </xf>
    <xf numFmtId="165" fontId="2" fillId="0" borderId="0" xfId="30" applyNumberFormat="1" applyFont="1" applyBorder="1" applyAlignment="1">
      <alignment vertical="center"/>
    </xf>
    <xf numFmtId="0" fontId="3" fillId="0" borderId="0" xfId="30" applyFont="1" applyFill="1" applyBorder="1" applyAlignment="1" applyProtection="1">
      <alignment vertical="center"/>
    </xf>
    <xf numFmtId="0" fontId="4" fillId="0" borderId="0" xfId="30" applyFont="1" applyAlignment="1">
      <alignment vertical="center"/>
    </xf>
    <xf numFmtId="0" fontId="5" fillId="0" borderId="0" xfId="30" applyFont="1" applyAlignment="1">
      <alignment vertical="center"/>
    </xf>
    <xf numFmtId="0" fontId="3" fillId="0" borderId="7" xfId="30" applyFont="1" applyFill="1" applyBorder="1" applyAlignment="1" applyProtection="1">
      <alignment vertical="center"/>
    </xf>
    <xf numFmtId="164" fontId="2" fillId="0" borderId="7" xfId="30" applyNumberFormat="1" applyFont="1" applyBorder="1" applyAlignment="1">
      <alignment vertical="center"/>
    </xf>
    <xf numFmtId="164" fontId="2" fillId="2" borderId="7" xfId="30" applyNumberFormat="1" applyFont="1" applyFill="1" applyBorder="1" applyAlignment="1">
      <alignment vertical="center"/>
    </xf>
    <xf numFmtId="0" fontId="3" fillId="0" borderId="8" xfId="30" applyFont="1" applyFill="1" applyBorder="1" applyAlignment="1" applyProtection="1">
      <alignment vertical="center"/>
    </xf>
    <xf numFmtId="164" fontId="2" fillId="0" borderId="8" xfId="30" applyNumberFormat="1" applyFont="1" applyBorder="1" applyAlignment="1">
      <alignment vertical="center"/>
    </xf>
    <xf numFmtId="0" fontId="2" fillId="0" borderId="9" xfId="30" applyFont="1" applyBorder="1" applyAlignment="1">
      <alignment horizontal="center" vertical="center"/>
    </xf>
    <xf numFmtId="0" fontId="3" fillId="0" borderId="10" xfId="30" applyFont="1" applyFill="1" applyBorder="1" applyAlignment="1" applyProtection="1">
      <alignment vertical="center"/>
    </xf>
    <xf numFmtId="164" fontId="2" fillId="0" borderId="10" xfId="30" applyNumberFormat="1" applyFont="1" applyBorder="1" applyAlignment="1">
      <alignment vertical="center"/>
    </xf>
    <xf numFmtId="0" fontId="3" fillId="0" borderId="11" xfId="30" applyFont="1" applyFill="1" applyBorder="1" applyAlignment="1" applyProtection="1">
      <alignment vertical="center"/>
    </xf>
    <xf numFmtId="164" fontId="2" fillId="0" borderId="11" xfId="30" applyNumberFormat="1" applyFont="1" applyBorder="1" applyAlignment="1">
      <alignment vertical="center"/>
    </xf>
    <xf numFmtId="164" fontId="2" fillId="2" borderId="8" xfId="30" applyNumberFormat="1" applyFont="1" applyFill="1" applyBorder="1" applyAlignment="1">
      <alignment vertical="center"/>
    </xf>
    <xf numFmtId="0" fontId="3" fillId="0" borderId="12" xfId="30" applyFont="1" applyFill="1" applyBorder="1" applyAlignment="1" applyProtection="1">
      <alignment vertical="center"/>
    </xf>
    <xf numFmtId="164" fontId="2" fillId="0" borderId="12" xfId="30" applyNumberFormat="1" applyFont="1" applyBorder="1" applyAlignment="1">
      <alignment vertical="center"/>
    </xf>
    <xf numFmtId="166" fontId="2" fillId="0" borderId="8" xfId="29" applyNumberFormat="1" applyFont="1" applyBorder="1" applyAlignment="1">
      <alignment vertical="center"/>
    </xf>
    <xf numFmtId="166" fontId="2" fillId="0" borderId="12" xfId="29" applyNumberFormat="1" applyFont="1" applyBorder="1" applyAlignment="1">
      <alignment vertical="center"/>
    </xf>
    <xf numFmtId="0" fontId="5" fillId="0" borderId="0" xfId="30" applyFont="1"/>
    <xf numFmtId="0" fontId="6" fillId="0" borderId="0" xfId="30" applyFont="1"/>
    <xf numFmtId="0" fontId="15" fillId="0" borderId="0" xfId="30" applyFont="1" applyAlignment="1">
      <alignment vertical="center"/>
    </xf>
    <xf numFmtId="164" fontId="2" fillId="0" borderId="13" xfId="30" applyNumberFormat="1" applyFont="1" applyBorder="1" applyAlignment="1">
      <alignment vertical="center"/>
    </xf>
    <xf numFmtId="166" fontId="2" fillId="0" borderId="13" xfId="29" applyNumberFormat="1" applyFont="1" applyBorder="1" applyAlignment="1">
      <alignment vertical="center"/>
    </xf>
    <xf numFmtId="49" fontId="0" fillId="0" borderId="0" xfId="0" applyNumberFormat="1"/>
    <xf numFmtId="0" fontId="16" fillId="0" borderId="0" xfId="0" applyFont="1"/>
    <xf numFmtId="0" fontId="0" fillId="6" borderId="0" xfId="0" applyFill="1"/>
    <xf numFmtId="0" fontId="14" fillId="0" borderId="0" xfId="0" applyFont="1"/>
    <xf numFmtId="164" fontId="2" fillId="2" borderId="14" xfId="30" applyNumberFormat="1" applyFont="1" applyFill="1" applyBorder="1" applyAlignment="1">
      <alignment vertical="center"/>
    </xf>
    <xf numFmtId="0" fontId="7" fillId="0" borderId="0" xfId="32" applyFont="1"/>
    <xf numFmtId="0" fontId="8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7" fillId="0" borderId="0" xfId="0" applyFont="1"/>
    <xf numFmtId="0" fontId="18" fillId="0" borderId="0" xfId="32" applyFont="1"/>
    <xf numFmtId="0" fontId="0" fillId="0" borderId="15" xfId="0" applyBorder="1"/>
    <xf numFmtId="0" fontId="0" fillId="0" borderId="16" xfId="0" applyBorder="1"/>
    <xf numFmtId="0" fontId="0" fillId="0" borderId="15" xfId="0" applyBorder="1"/>
    <xf numFmtId="0" fontId="0" fillId="0" borderId="16" xfId="0" applyBorder="1"/>
    <xf numFmtId="0" fontId="0" fillId="0" borderId="15" xfId="0" applyBorder="1"/>
    <xf numFmtId="0" fontId="0" fillId="0" borderId="16" xfId="0" applyBorder="1"/>
    <xf numFmtId="0" fontId="0" fillId="0" borderId="15" xfId="0" applyBorder="1"/>
    <xf numFmtId="0" fontId="0" fillId="0" borderId="16" xfId="0" applyBorder="1"/>
    <xf numFmtId="0" fontId="0" fillId="0" borderId="0" xfId="0"/>
    <xf numFmtId="0" fontId="0" fillId="0" borderId="0" xfId="0" applyFill="1"/>
    <xf numFmtId="0" fontId="3" fillId="0" borderId="0" xfId="30" applyFont="1"/>
    <xf numFmtId="0" fontId="19" fillId="0" borderId="0" xfId="0" applyFont="1"/>
    <xf numFmtId="0" fontId="3" fillId="0" borderId="17" xfId="30" applyFont="1" applyFill="1" applyBorder="1" applyAlignment="1" applyProtection="1">
      <alignment vertical="center"/>
    </xf>
    <xf numFmtId="0" fontId="3" fillId="0" borderId="18" xfId="30" applyFont="1" applyFill="1" applyBorder="1" applyAlignment="1" applyProtection="1">
      <alignment vertical="center"/>
    </xf>
    <xf numFmtId="0" fontId="3" fillId="0" borderId="19" xfId="30" applyFont="1" applyFill="1" applyBorder="1" applyAlignment="1" applyProtection="1">
      <alignment vertical="center"/>
    </xf>
    <xf numFmtId="17" fontId="1" fillId="0" borderId="0" xfId="30" applyNumberFormat="1" applyFont="1"/>
    <xf numFmtId="0" fontId="2" fillId="0" borderId="10" xfId="30" applyFont="1" applyBorder="1" applyAlignment="1">
      <alignment horizontal="center" vertical="center"/>
    </xf>
    <xf numFmtId="0" fontId="2" fillId="0" borderId="20" xfId="30" applyFont="1" applyBorder="1" applyAlignment="1">
      <alignment horizontal="center" vertical="center"/>
    </xf>
    <xf numFmtId="17" fontId="2" fillId="0" borderId="21" xfId="30" applyNumberFormat="1" applyFont="1" applyBorder="1" applyAlignment="1">
      <alignment horizontal="center" vertical="center"/>
    </xf>
    <xf numFmtId="17" fontId="1" fillId="0" borderId="0" xfId="30" applyNumberFormat="1"/>
    <xf numFmtId="0" fontId="2" fillId="0" borderId="21" xfId="30" applyFont="1" applyBorder="1" applyAlignment="1">
      <alignment horizontal="center" vertical="center"/>
    </xf>
    <xf numFmtId="0" fontId="20" fillId="0" borderId="0" xfId="30" applyFont="1" applyFill="1" applyBorder="1" applyAlignment="1" applyProtection="1">
      <alignment vertical="center"/>
    </xf>
    <xf numFmtId="3" fontId="0" fillId="0" borderId="22" xfId="0" applyNumberFormat="1" applyBorder="1"/>
    <xf numFmtId="0" fontId="12" fillId="3" borderId="0" xfId="6">
      <alignment horizontal="left" vertical="center"/>
    </xf>
    <xf numFmtId="0" fontId="12" fillId="4" borderId="15" xfId="7" applyBorder="1">
      <alignment horizontal="left" vertical="top"/>
    </xf>
    <xf numFmtId="0" fontId="12" fillId="4" borderId="23" xfId="7" applyBorder="1">
      <alignment horizontal="left" vertical="top"/>
    </xf>
    <xf numFmtId="0" fontId="12" fillId="4" borderId="24" xfId="7" applyBorder="1">
      <alignment horizontal="left" vertical="top"/>
    </xf>
    <xf numFmtId="0" fontId="12" fillId="4" borderId="25" xfId="7" applyBorder="1">
      <alignment horizontal="left" vertical="top"/>
    </xf>
    <xf numFmtId="0" fontId="12" fillId="4" borderId="26" xfId="7" applyBorder="1">
      <alignment horizontal="left" vertical="top"/>
    </xf>
    <xf numFmtId="0" fontId="12" fillId="4" borderId="27" xfId="7" applyBorder="1">
      <alignment horizontal="left" vertical="top"/>
    </xf>
    <xf numFmtId="0" fontId="12" fillId="4" borderId="16" xfId="7" applyBorder="1">
      <alignment horizontal="left" vertical="top"/>
    </xf>
    <xf numFmtId="0" fontId="12" fillId="4" borderId="28" xfId="7" applyBorder="1">
      <alignment horizontal="left" vertical="top"/>
    </xf>
    <xf numFmtId="3" fontId="0" fillId="0" borderId="29" xfId="0" applyNumberFormat="1" applyBorder="1"/>
    <xf numFmtId="3" fontId="12" fillId="3" borderId="30" xfId="8" applyNumberFormat="1" applyBorder="1">
      <alignment horizontal="right" vertical="top"/>
    </xf>
    <xf numFmtId="3" fontId="12" fillId="3" borderId="31" xfId="8" applyNumberFormat="1" applyBorder="1">
      <alignment horizontal="right" vertical="top"/>
    </xf>
    <xf numFmtId="3" fontId="12" fillId="3" borderId="32" xfId="8" applyNumberFormat="1" applyBorder="1">
      <alignment horizontal="right" vertical="top"/>
    </xf>
    <xf numFmtId="3" fontId="12" fillId="3" borderId="33" xfId="8" applyNumberFormat="1" applyBorder="1">
      <alignment horizontal="right" vertical="top"/>
    </xf>
    <xf numFmtId="3" fontId="12" fillId="3" borderId="34" xfId="8" applyNumberFormat="1" applyBorder="1">
      <alignment horizontal="right" vertical="top"/>
    </xf>
    <xf numFmtId="3" fontId="12" fillId="3" borderId="35" xfId="8" applyNumberFormat="1" applyBorder="1">
      <alignment horizontal="right" vertical="top"/>
    </xf>
    <xf numFmtId="0" fontId="11" fillId="3" borderId="36" xfId="9" applyBorder="1">
      <alignment horizontal="center" vertical="top"/>
    </xf>
    <xf numFmtId="0" fontId="12" fillId="4" borderId="15" xfId="10" applyBorder="1">
      <alignment horizontal="left" vertical="top"/>
    </xf>
    <xf numFmtId="0" fontId="12" fillId="4" borderId="37" xfId="10" applyBorder="1">
      <alignment horizontal="left" vertical="top"/>
    </xf>
    <xf numFmtId="0" fontId="12" fillId="4" borderId="25" xfId="10" applyBorder="1">
      <alignment horizontal="left" vertical="top"/>
    </xf>
    <xf numFmtId="0" fontId="12" fillId="4" borderId="26" xfId="10" applyBorder="1">
      <alignment horizontal="left" vertical="top"/>
    </xf>
    <xf numFmtId="0" fontId="12" fillId="4" borderId="16" xfId="10" applyBorder="1">
      <alignment horizontal="left" vertical="top"/>
    </xf>
    <xf numFmtId="0" fontId="12" fillId="4" borderId="28" xfId="10" applyBorder="1">
      <alignment horizontal="left" vertical="top"/>
    </xf>
    <xf numFmtId="3" fontId="12" fillId="3" borderId="30" xfId="11" applyNumberFormat="1" applyBorder="1">
      <alignment horizontal="right" vertical="top"/>
    </xf>
    <xf numFmtId="3" fontId="12" fillId="3" borderId="31" xfId="11" applyNumberFormat="1" applyBorder="1">
      <alignment horizontal="right" vertical="top"/>
    </xf>
    <xf numFmtId="3" fontId="12" fillId="3" borderId="32" xfId="11" applyNumberFormat="1" applyBorder="1">
      <alignment horizontal="right" vertical="top"/>
    </xf>
    <xf numFmtId="3" fontId="12" fillId="3" borderId="33" xfId="11" applyNumberFormat="1" applyBorder="1">
      <alignment horizontal="right" vertical="top"/>
    </xf>
    <xf numFmtId="3" fontId="12" fillId="3" borderId="34" xfId="11" applyNumberFormat="1" applyBorder="1">
      <alignment horizontal="right" vertical="top"/>
    </xf>
    <xf numFmtId="3" fontId="12" fillId="3" borderId="35" xfId="11" applyNumberFormat="1" applyBorder="1">
      <alignment horizontal="right" vertical="top"/>
    </xf>
    <xf numFmtId="0" fontId="11" fillId="3" borderId="36" xfId="12" applyBorder="1">
      <alignment horizontal="center" vertical="top"/>
    </xf>
    <xf numFmtId="0" fontId="12" fillId="4" borderId="0" xfId="13" applyBorder="1">
      <alignment horizontal="left" vertical="top"/>
    </xf>
    <xf numFmtId="0" fontId="12" fillId="4" borderId="15" xfId="13" applyBorder="1">
      <alignment horizontal="left" vertical="top"/>
    </xf>
    <xf numFmtId="0" fontId="12" fillId="4" borderId="37" xfId="13" applyBorder="1">
      <alignment horizontal="left" vertical="top"/>
    </xf>
    <xf numFmtId="0" fontId="12" fillId="4" borderId="16" xfId="13" applyBorder="1">
      <alignment horizontal="left" vertical="top"/>
    </xf>
    <xf numFmtId="0" fontId="12" fillId="4" borderId="28" xfId="13" applyBorder="1">
      <alignment horizontal="left" vertical="top"/>
    </xf>
    <xf numFmtId="0" fontId="12" fillId="4" borderId="25" xfId="13" applyBorder="1">
      <alignment horizontal="left" vertical="top"/>
    </xf>
    <xf numFmtId="3" fontId="12" fillId="3" borderId="30" xfId="14" applyNumberFormat="1" applyBorder="1">
      <alignment horizontal="right" vertical="top"/>
    </xf>
    <xf numFmtId="3" fontId="12" fillId="3" borderId="32" xfId="14" applyNumberFormat="1" applyBorder="1">
      <alignment horizontal="right" vertical="top"/>
    </xf>
    <xf numFmtId="3" fontId="12" fillId="3" borderId="34" xfId="14" applyNumberFormat="1" applyBorder="1">
      <alignment horizontal="right" vertical="top"/>
    </xf>
    <xf numFmtId="0" fontId="12" fillId="3" borderId="0" xfId="15">
      <alignment horizontal="left" vertical="center"/>
    </xf>
    <xf numFmtId="0" fontId="12" fillId="4" borderId="15" xfId="16" applyBorder="1">
      <alignment horizontal="left" vertical="top"/>
    </xf>
    <xf numFmtId="0" fontId="12" fillId="4" borderId="37" xfId="16" applyBorder="1">
      <alignment horizontal="left" vertical="top"/>
    </xf>
    <xf numFmtId="0" fontId="12" fillId="4" borderId="16" xfId="16" applyBorder="1">
      <alignment horizontal="left" vertical="top"/>
    </xf>
    <xf numFmtId="0" fontId="12" fillId="4" borderId="28" xfId="16" applyBorder="1">
      <alignment horizontal="left" vertical="top"/>
    </xf>
    <xf numFmtId="0" fontId="12" fillId="4" borderId="25" xfId="16" applyBorder="1">
      <alignment horizontal="left" vertical="top"/>
    </xf>
    <xf numFmtId="3" fontId="12" fillId="3" borderId="30" xfId="17" applyNumberFormat="1" applyBorder="1">
      <alignment horizontal="right" vertical="top"/>
    </xf>
    <xf numFmtId="3" fontId="12" fillId="3" borderId="32" xfId="17" applyNumberFormat="1" applyBorder="1">
      <alignment horizontal="right" vertical="top"/>
    </xf>
    <xf numFmtId="3" fontId="12" fillId="3" borderId="34" xfId="17" applyNumberFormat="1" applyBorder="1">
      <alignment horizontal="right" vertical="top"/>
    </xf>
    <xf numFmtId="3" fontId="12" fillId="3" borderId="0" xfId="14" applyNumberFormat="1" applyBorder="1">
      <alignment horizontal="right" vertical="top"/>
    </xf>
    <xf numFmtId="3" fontId="0" fillId="0" borderId="0" xfId="0" applyNumberFormat="1" applyBorder="1"/>
    <xf numFmtId="0" fontId="12" fillId="3" borderId="0" xfId="18">
      <alignment horizontal="left" vertical="center"/>
    </xf>
    <xf numFmtId="0" fontId="12" fillId="4" borderId="15" xfId="19" applyBorder="1">
      <alignment horizontal="left" vertical="top"/>
    </xf>
    <xf numFmtId="0" fontId="12" fillId="4" borderId="37" xfId="19" applyBorder="1">
      <alignment horizontal="left" vertical="top"/>
    </xf>
    <xf numFmtId="0" fontId="12" fillId="4" borderId="25" xfId="19" applyBorder="1">
      <alignment horizontal="left" vertical="top"/>
    </xf>
    <xf numFmtId="0" fontId="12" fillId="4" borderId="26" xfId="19" applyBorder="1">
      <alignment horizontal="left" vertical="top"/>
    </xf>
    <xf numFmtId="0" fontId="12" fillId="4" borderId="16" xfId="19" applyBorder="1">
      <alignment horizontal="left" vertical="top"/>
    </xf>
    <xf numFmtId="0" fontId="12" fillId="4" borderId="28" xfId="19" applyBorder="1">
      <alignment horizontal="left" vertical="top"/>
    </xf>
    <xf numFmtId="3" fontId="12" fillId="3" borderId="30" xfId="20" applyNumberFormat="1" applyBorder="1">
      <alignment horizontal="right" vertical="top"/>
    </xf>
    <xf numFmtId="3" fontId="12" fillId="3" borderId="31" xfId="20" applyNumberFormat="1" applyBorder="1">
      <alignment horizontal="right" vertical="top"/>
    </xf>
    <xf numFmtId="3" fontId="12" fillId="3" borderId="32" xfId="20" applyNumberFormat="1" applyBorder="1">
      <alignment horizontal="right" vertical="top"/>
    </xf>
    <xf numFmtId="3" fontId="12" fillId="3" borderId="33" xfId="20" applyNumberFormat="1" applyBorder="1">
      <alignment horizontal="right" vertical="top"/>
    </xf>
    <xf numFmtId="3" fontId="12" fillId="3" borderId="34" xfId="20" applyNumberFormat="1" applyBorder="1">
      <alignment horizontal="right" vertical="top"/>
    </xf>
    <xf numFmtId="3" fontId="12" fillId="3" borderId="35" xfId="20" applyNumberFormat="1" applyBorder="1">
      <alignment horizontal="right" vertical="top"/>
    </xf>
    <xf numFmtId="0" fontId="12" fillId="3" borderId="0" xfId="21">
      <alignment horizontal="left" vertical="center"/>
    </xf>
    <xf numFmtId="0" fontId="12" fillId="4" borderId="15" xfId="22" applyBorder="1">
      <alignment horizontal="left" vertical="top"/>
    </xf>
    <xf numFmtId="0" fontId="12" fillId="4" borderId="23" xfId="22" applyBorder="1">
      <alignment horizontal="left" vertical="top"/>
    </xf>
    <xf numFmtId="0" fontId="12" fillId="4" borderId="24" xfId="22" applyBorder="1">
      <alignment horizontal="left" vertical="top"/>
    </xf>
    <xf numFmtId="0" fontId="12" fillId="4" borderId="25" xfId="22" applyBorder="1">
      <alignment horizontal="left" vertical="top"/>
    </xf>
    <xf numFmtId="0" fontId="12" fillId="4" borderId="26" xfId="22" applyBorder="1">
      <alignment horizontal="left" vertical="top"/>
    </xf>
    <xf numFmtId="0" fontId="12" fillId="4" borderId="27" xfId="22" applyBorder="1">
      <alignment horizontal="left" vertical="top"/>
    </xf>
    <xf numFmtId="0" fontId="12" fillId="4" borderId="16" xfId="22" applyBorder="1">
      <alignment horizontal="left" vertical="top"/>
    </xf>
    <xf numFmtId="0" fontId="12" fillId="4" borderId="28" xfId="22" applyBorder="1">
      <alignment horizontal="left" vertical="top"/>
    </xf>
    <xf numFmtId="3" fontId="12" fillId="3" borderId="30" xfId="23" applyNumberFormat="1" applyBorder="1">
      <alignment horizontal="right" vertical="top"/>
    </xf>
    <xf numFmtId="3" fontId="12" fillId="3" borderId="31" xfId="23" applyNumberFormat="1" applyBorder="1">
      <alignment horizontal="right" vertical="top"/>
    </xf>
    <xf numFmtId="3" fontId="12" fillId="3" borderId="32" xfId="23" applyNumberFormat="1" applyBorder="1">
      <alignment horizontal="right" vertical="top"/>
    </xf>
    <xf numFmtId="3" fontId="12" fillId="3" borderId="33" xfId="23" applyNumberFormat="1" applyBorder="1">
      <alignment horizontal="right" vertical="top"/>
    </xf>
    <xf numFmtId="3" fontId="12" fillId="3" borderId="34" xfId="23" applyNumberFormat="1" applyBorder="1">
      <alignment horizontal="right" vertical="top"/>
    </xf>
    <xf numFmtId="3" fontId="12" fillId="3" borderId="35" xfId="23" applyNumberFormat="1" applyBorder="1">
      <alignment horizontal="right" vertical="top"/>
    </xf>
    <xf numFmtId="0" fontId="21" fillId="0" borderId="0" xfId="0" applyFont="1"/>
    <xf numFmtId="164" fontId="2" fillId="0" borderId="8" xfId="30" applyNumberFormat="1" applyFont="1" applyFill="1" applyBorder="1" applyAlignment="1">
      <alignment vertical="center"/>
    </xf>
    <xf numFmtId="164" fontId="2" fillId="2" borderId="11" xfId="30" applyNumberFormat="1" applyFont="1" applyFill="1" applyBorder="1" applyAlignment="1">
      <alignment vertical="center"/>
    </xf>
    <xf numFmtId="166" fontId="2" fillId="0" borderId="11" xfId="29" applyNumberFormat="1" applyFont="1" applyBorder="1" applyAlignment="1">
      <alignment vertical="center"/>
    </xf>
    <xf numFmtId="0" fontId="9" fillId="0" borderId="8" xfId="30" applyFont="1" applyFill="1" applyBorder="1" applyAlignment="1" applyProtection="1">
      <alignment vertical="center"/>
    </xf>
    <xf numFmtId="0" fontId="9" fillId="0" borderId="7" xfId="30" applyFont="1" applyFill="1" applyBorder="1" applyAlignment="1" applyProtection="1">
      <alignment vertical="center"/>
    </xf>
    <xf numFmtId="0" fontId="9" fillId="0" borderId="9" xfId="30" applyFont="1" applyFill="1" applyBorder="1" applyAlignment="1" applyProtection="1">
      <alignment vertical="center"/>
    </xf>
    <xf numFmtId="0" fontId="9" fillId="0" borderId="10" xfId="30" applyFont="1" applyFill="1" applyBorder="1" applyAlignment="1" applyProtection="1">
      <alignment vertical="center"/>
    </xf>
    <xf numFmtId="0" fontId="9" fillId="0" borderId="11" xfId="30" applyFont="1" applyFill="1" applyBorder="1" applyAlignment="1" applyProtection="1">
      <alignment vertical="center"/>
    </xf>
    <xf numFmtId="0" fontId="9" fillId="0" borderId="12" xfId="30" applyFont="1" applyFill="1" applyBorder="1" applyAlignment="1" applyProtection="1">
      <alignment vertical="center"/>
    </xf>
    <xf numFmtId="0" fontId="11" fillId="3" borderId="36" xfId="24" applyBorder="1">
      <alignment horizontal="center" vertical="top"/>
    </xf>
    <xf numFmtId="0" fontId="12" fillId="4" borderId="15" xfId="25" applyBorder="1">
      <alignment horizontal="left" vertical="top"/>
    </xf>
    <xf numFmtId="0" fontId="12" fillId="4" borderId="37" xfId="25" applyBorder="1">
      <alignment horizontal="left" vertical="top"/>
    </xf>
    <xf numFmtId="0" fontId="12" fillId="4" borderId="23" xfId="25" applyBorder="1">
      <alignment horizontal="left" vertical="top"/>
    </xf>
    <xf numFmtId="49" fontId="12" fillId="4" borderId="37" xfId="2" applyNumberFormat="1" applyBorder="1">
      <alignment horizontal="left" vertical="top"/>
    </xf>
    <xf numFmtId="0" fontId="12" fillId="4" borderId="28" xfId="25" applyBorder="1">
      <alignment horizontal="left" vertical="top"/>
    </xf>
    <xf numFmtId="0" fontId="12" fillId="4" borderId="25" xfId="25" applyBorder="1">
      <alignment horizontal="left" vertical="top"/>
    </xf>
    <xf numFmtId="0" fontId="11" fillId="5" borderId="27" xfId="26" applyBorder="1">
      <alignment horizontal="left" vertical="top"/>
    </xf>
    <xf numFmtId="0" fontId="12" fillId="4" borderId="16" xfId="25" applyBorder="1">
      <alignment horizontal="left" vertical="top"/>
    </xf>
    <xf numFmtId="0" fontId="12" fillId="4" borderId="26" xfId="25" applyBorder="1">
      <alignment horizontal="left" vertical="top"/>
    </xf>
    <xf numFmtId="0" fontId="12" fillId="4" borderId="38" xfId="25" applyBorder="1">
      <alignment horizontal="left" vertical="top"/>
    </xf>
    <xf numFmtId="0" fontId="11" fillId="5" borderId="38" xfId="26" applyBorder="1">
      <alignment horizontal="left" vertical="top"/>
    </xf>
    <xf numFmtId="3" fontId="11" fillId="5" borderId="39" xfId="27" applyNumberFormat="1" applyBorder="1">
      <alignment horizontal="right" vertical="top"/>
    </xf>
    <xf numFmtId="3" fontId="12" fillId="3" borderId="40" xfId="28" applyNumberFormat="1" applyBorder="1">
      <alignment horizontal="right" vertical="top"/>
    </xf>
    <xf numFmtId="3" fontId="12" fillId="3" borderId="41" xfId="28" applyNumberFormat="1" applyBorder="1">
      <alignment horizontal="right" vertical="top"/>
    </xf>
    <xf numFmtId="3" fontId="12" fillId="3" borderId="42" xfId="28" applyNumberFormat="1" applyBorder="1">
      <alignment horizontal="right" vertical="top"/>
    </xf>
    <xf numFmtId="3" fontId="11" fillId="5" borderId="43" xfId="27" applyNumberFormat="1" applyBorder="1">
      <alignment horizontal="right" vertical="top"/>
    </xf>
    <xf numFmtId="3" fontId="12" fillId="3" borderId="44" xfId="28" applyNumberFormat="1" applyBorder="1">
      <alignment horizontal="right" vertical="top"/>
    </xf>
    <xf numFmtId="3" fontId="12" fillId="3" borderId="31" xfId="28" applyNumberFormat="1" applyBorder="1">
      <alignment horizontal="right" vertical="top"/>
    </xf>
    <xf numFmtId="3" fontId="11" fillId="5" borderId="45" xfId="27" applyNumberFormat="1" applyBorder="1">
      <alignment horizontal="right" vertical="top"/>
    </xf>
    <xf numFmtId="3" fontId="12" fillId="3" borderId="46" xfId="28" applyNumberFormat="1" applyBorder="1">
      <alignment horizontal="right" vertical="top"/>
    </xf>
    <xf numFmtId="3" fontId="12" fillId="3" borderId="35" xfId="28" applyNumberFormat="1" applyBorder="1">
      <alignment horizontal="right" vertical="top"/>
    </xf>
    <xf numFmtId="3" fontId="12" fillId="3" borderId="47" xfId="28" applyNumberFormat="1" applyBorder="1">
      <alignment horizontal="right" vertical="top"/>
    </xf>
    <xf numFmtId="3" fontId="11" fillId="5" borderId="48" xfId="27" applyNumberFormat="1" applyBorder="1">
      <alignment horizontal="right" vertical="top"/>
    </xf>
    <xf numFmtId="3" fontId="12" fillId="3" borderId="49" xfId="28" applyNumberFormat="1" applyBorder="1">
      <alignment horizontal="right" vertical="top"/>
    </xf>
    <xf numFmtId="3" fontId="12" fillId="3" borderId="33" xfId="28" applyNumberFormat="1" applyBorder="1">
      <alignment horizontal="right" vertical="top"/>
    </xf>
    <xf numFmtId="3" fontId="0" fillId="0" borderId="0" xfId="0" applyNumberFormat="1" applyFill="1"/>
    <xf numFmtId="0" fontId="2" fillId="0" borderId="10" xfId="30" applyFont="1" applyBorder="1" applyAlignment="1">
      <alignment horizontal="center" vertical="center"/>
    </xf>
    <xf numFmtId="0" fontId="2" fillId="0" borderId="21" xfId="30" applyFont="1" applyBorder="1" applyAlignment="1">
      <alignment horizontal="center" vertical="center"/>
    </xf>
    <xf numFmtId="0" fontId="2" fillId="0" borderId="10" xfId="30" applyFont="1" applyFill="1" applyBorder="1" applyAlignment="1">
      <alignment horizontal="center" vertical="center" wrapText="1"/>
    </xf>
    <xf numFmtId="0" fontId="2" fillId="0" borderId="21" xfId="30" applyFont="1" applyFill="1" applyBorder="1" applyAlignment="1">
      <alignment horizontal="center" vertical="center"/>
    </xf>
    <xf numFmtId="0" fontId="3" fillId="0" borderId="0" xfId="30" applyFont="1" applyFill="1" applyBorder="1" applyAlignment="1" applyProtection="1">
      <alignment horizontal="left" vertical="center" wrapText="1"/>
    </xf>
    <xf numFmtId="0" fontId="3" fillId="0" borderId="0" xfId="30" applyFont="1" applyFill="1" applyBorder="1" applyAlignment="1" applyProtection="1">
      <alignment horizontal="left" vertical="center"/>
    </xf>
    <xf numFmtId="0" fontId="3" fillId="0" borderId="1" xfId="30" applyFont="1" applyFill="1" applyBorder="1" applyAlignment="1">
      <alignment horizontal="left"/>
    </xf>
    <xf numFmtId="0" fontId="3" fillId="0" borderId="2" xfId="30" applyFont="1" applyFill="1" applyBorder="1" applyAlignment="1">
      <alignment horizontal="left"/>
    </xf>
    <xf numFmtId="0" fontId="3" fillId="0" borderId="3" xfId="30" applyFont="1" applyFill="1" applyBorder="1" applyAlignment="1">
      <alignment horizontal="left"/>
    </xf>
    <xf numFmtId="0" fontId="3" fillId="0" borderId="1" xfId="30" applyFont="1" applyBorder="1" applyAlignment="1">
      <alignment horizontal="left" wrapText="1"/>
    </xf>
    <xf numFmtId="0" fontId="3" fillId="0" borderId="2" xfId="30" applyFont="1" applyBorder="1" applyAlignment="1">
      <alignment horizontal="left" wrapText="1"/>
    </xf>
    <xf numFmtId="0" fontId="3" fillId="0" borderId="3" xfId="30" applyFont="1" applyBorder="1" applyAlignment="1">
      <alignment horizontal="left" wrapText="1"/>
    </xf>
    <xf numFmtId="0" fontId="3" fillId="0" borderId="4" xfId="30" applyFont="1" applyBorder="1" applyAlignment="1">
      <alignment horizontal="left" wrapText="1"/>
    </xf>
    <xf numFmtId="0" fontId="3" fillId="0" borderId="5" xfId="30" applyFont="1" applyBorder="1" applyAlignment="1">
      <alignment horizontal="left" wrapText="1"/>
    </xf>
    <xf numFmtId="0" fontId="3" fillId="0" borderId="6" xfId="30" applyFont="1" applyBorder="1" applyAlignment="1">
      <alignment horizontal="left" wrapText="1"/>
    </xf>
    <xf numFmtId="0" fontId="3" fillId="0" borderId="1" xfId="30" applyFont="1" applyBorder="1" applyAlignment="1">
      <alignment horizontal="left"/>
    </xf>
    <xf numFmtId="0" fontId="3" fillId="0" borderId="2" xfId="30" applyFont="1" applyBorder="1" applyAlignment="1">
      <alignment horizontal="left"/>
    </xf>
    <xf numFmtId="0" fontId="3" fillId="0" borderId="3" xfId="30" applyFont="1" applyBorder="1" applyAlignment="1">
      <alignment horizontal="left"/>
    </xf>
  </cellXfs>
  <cellStyles count="106">
    <cellStyle name="_Rid_91_S39" xfId="1" xr:uid="{00000000-0005-0000-0000-000000000000}"/>
    <cellStyle name="_Rid_91_S43" xfId="2" xr:uid="{00000000-0005-0000-0000-000001000000}"/>
    <cellStyle name="_Rid_91_S49" xfId="3" xr:uid="{00000000-0005-0000-0000-000002000000}"/>
    <cellStyle name="_Rid_91_S51_S50" xfId="4" xr:uid="{00000000-0005-0000-0000-000003000000}"/>
    <cellStyle name="_Rid_91_S56_S55" xfId="5" xr:uid="{00000000-0005-0000-0000-000004000000}"/>
    <cellStyle name="_Rid_92_S18" xfId="6" xr:uid="{00000000-0005-0000-0000-000005000000}"/>
    <cellStyle name="_Rid_92_S22" xfId="7" xr:uid="{00000000-0005-0000-0000-000006000000}"/>
    <cellStyle name="_Rid_92_S30_S29" xfId="8" xr:uid="{00000000-0005-0000-0000-000007000000}"/>
    <cellStyle name="_Rid_93_S29" xfId="9" xr:uid="{00000000-0005-0000-0000-000008000000}"/>
    <cellStyle name="_Rid_93_S33" xfId="10" xr:uid="{00000000-0005-0000-0000-000009000000}"/>
    <cellStyle name="_Rid_93_S39_S38" xfId="11" xr:uid="{00000000-0005-0000-0000-00000A000000}"/>
    <cellStyle name="_Rid_94_S13" xfId="12" xr:uid="{00000000-0005-0000-0000-00000B000000}"/>
    <cellStyle name="_Rid_94_S17" xfId="13" xr:uid="{00000000-0005-0000-0000-00000C000000}"/>
    <cellStyle name="_Rid_94_S23_S22" xfId="14" xr:uid="{00000000-0005-0000-0000-00000D000000}"/>
    <cellStyle name="_Rid_95_S23" xfId="15" xr:uid="{00000000-0005-0000-0000-00000E000000}"/>
    <cellStyle name="_Rid_95_S27" xfId="16" xr:uid="{00000000-0005-0000-0000-00000F000000}"/>
    <cellStyle name="_Rid_95_S33_S32" xfId="17" xr:uid="{00000000-0005-0000-0000-000010000000}"/>
    <cellStyle name="_Rid_96_S18" xfId="18" xr:uid="{00000000-0005-0000-0000-000011000000}"/>
    <cellStyle name="_Rid_96_S22" xfId="19" xr:uid="{00000000-0005-0000-0000-000012000000}"/>
    <cellStyle name="_Rid_96_S28_S27" xfId="20" xr:uid="{00000000-0005-0000-0000-000013000000}"/>
    <cellStyle name="_Rid_97_S18" xfId="21" xr:uid="{00000000-0005-0000-0000-000014000000}"/>
    <cellStyle name="_Rid_97_S22" xfId="22" xr:uid="{00000000-0005-0000-0000-000015000000}"/>
    <cellStyle name="_Rid_97_S30_S29" xfId="23" xr:uid="{00000000-0005-0000-0000-000016000000}"/>
    <cellStyle name="_Rid_98_S39" xfId="24" xr:uid="{00000000-0005-0000-0000-000017000000}"/>
    <cellStyle name="_Rid_98_S43" xfId="25" xr:uid="{00000000-0005-0000-0000-000018000000}"/>
    <cellStyle name="_Rid_98_S49" xfId="26" xr:uid="{00000000-0005-0000-0000-000019000000}"/>
    <cellStyle name="_Rid_98_S51_S50" xfId="27" xr:uid="{00000000-0005-0000-0000-00001A000000}"/>
    <cellStyle name="_Rid_98_S56_S55" xfId="28" xr:uid="{00000000-0005-0000-0000-00001B000000}"/>
    <cellStyle name="AF Column - IBM Cognos" xfId="33" xr:uid="{5AE930C9-31AC-4F60-AA2D-3AB0D77814F4}"/>
    <cellStyle name="AF Data - IBM Cognos" xfId="34" xr:uid="{DAD415F3-3D44-4143-B038-6E5CC6010692}"/>
    <cellStyle name="AF Data 0 - IBM Cognos" xfId="35" xr:uid="{1E93C300-51DB-49D4-8AA1-D5FC94D1D744}"/>
    <cellStyle name="AF Data 1 - IBM Cognos" xfId="36" xr:uid="{1CE88F3B-F749-4D14-9269-FAF5C99077C0}"/>
    <cellStyle name="AF Data 2 - IBM Cognos" xfId="37" xr:uid="{440E5586-01C4-4A73-9083-5172DFCD152A}"/>
    <cellStyle name="AF Data 3 - IBM Cognos" xfId="38" xr:uid="{54AF0460-724A-443F-A0F7-37E1CC1DAEDB}"/>
    <cellStyle name="AF Data 4 - IBM Cognos" xfId="39" xr:uid="{045B54F0-21DF-42FB-AF9B-240FC2561300}"/>
    <cellStyle name="AF Data 5 - IBM Cognos" xfId="40" xr:uid="{DF7733B6-1241-4565-9582-E09BB5F9E2E7}"/>
    <cellStyle name="AF Data Leaf - IBM Cognos" xfId="41" xr:uid="{C5771228-14E4-4FAF-BEFD-64060537A33D}"/>
    <cellStyle name="AF Header - IBM Cognos" xfId="42" xr:uid="{29BC4F0A-B073-4182-9D2B-B4129572EF3A}"/>
    <cellStyle name="AF Header 0 - IBM Cognos" xfId="43" xr:uid="{7F6E3AFD-6713-4AEC-8B52-F1BD9845157D}"/>
    <cellStyle name="AF Header 1 - IBM Cognos" xfId="44" xr:uid="{A75767C0-2C11-4D1A-BC24-A72D0A8CFDB4}"/>
    <cellStyle name="AF Header 2 - IBM Cognos" xfId="45" xr:uid="{0F052834-3AF0-489C-B248-58C7FFA9C751}"/>
    <cellStyle name="AF Header 3 - IBM Cognos" xfId="46" xr:uid="{837738F1-CC83-4117-9E72-9B533BF97E40}"/>
    <cellStyle name="AF Header 4 - IBM Cognos" xfId="47" xr:uid="{4A564E88-5CDA-4F28-97E1-6162C1D341D3}"/>
    <cellStyle name="AF Header 5 - IBM Cognos" xfId="48" xr:uid="{19535F23-D1BE-41CD-AC8E-050B63BF46C1}"/>
    <cellStyle name="AF Header Leaf - IBM Cognos" xfId="49" xr:uid="{D0285630-22EB-4EE2-9A16-0D0FA364BA85}"/>
    <cellStyle name="AF Row - IBM Cognos" xfId="50" xr:uid="{56C27417-FF11-47B9-8493-21E609DDB1EF}"/>
    <cellStyle name="AF Row 0 - IBM Cognos" xfId="51" xr:uid="{99452ACD-F597-459F-AD07-43EA4AE3B0F1}"/>
    <cellStyle name="AF Row 1 - IBM Cognos" xfId="52" xr:uid="{D20617C2-2956-449E-9829-A87C34437586}"/>
    <cellStyle name="AF Row 2 - IBM Cognos" xfId="53" xr:uid="{F71485A0-62E2-44CB-84E2-973C1F291071}"/>
    <cellStyle name="AF Row 3 - IBM Cognos" xfId="54" xr:uid="{CAEBC76F-15B1-4379-A448-E151C7333CE8}"/>
    <cellStyle name="AF Row 4 - IBM Cognos" xfId="55" xr:uid="{9865BE25-10CA-4D97-80A5-0CF0B43524AC}"/>
    <cellStyle name="AF Row 5 - IBM Cognos" xfId="56" xr:uid="{CF258EBC-098E-4ABB-95FC-297238C4FFF6}"/>
    <cellStyle name="AF Row Leaf - IBM Cognos" xfId="57" xr:uid="{F44F5D2B-8C6D-48EC-9EEF-35D12249575A}"/>
    <cellStyle name="AF Subnm - IBM Cognos" xfId="58" xr:uid="{F89B18CA-01F5-4CA6-837B-0DB84CE8E82D}"/>
    <cellStyle name="AF Title - IBM Cognos" xfId="59" xr:uid="{F69F5560-23ED-41CC-92DF-CA834FB3A94F}"/>
    <cellStyle name="Calculated Column - IBM Cognos" xfId="60" xr:uid="{40F63407-D9E1-40D1-9DF9-8C6F11068B93}"/>
    <cellStyle name="Calculated Column Name - IBM Cognos" xfId="61" xr:uid="{45D23DFC-3866-4445-8C54-1C48BFFE21F4}"/>
    <cellStyle name="Calculated Row - IBM Cognos" xfId="62" xr:uid="{6807D3E3-E979-402F-BBF6-6C2D795482FC}"/>
    <cellStyle name="Calculated Row Name - IBM Cognos" xfId="63" xr:uid="{FCEBD78E-7A63-4FA3-96A1-9AB24BA238D7}"/>
    <cellStyle name="Column Name - IBM Cognos" xfId="64" xr:uid="{BA4568DF-47A1-4EF9-8337-5C0E79B2A083}"/>
    <cellStyle name="Column Template - IBM Cognos" xfId="65" xr:uid="{10D1ACA6-6A74-4BE7-8C0B-7ABC0E3F3073}"/>
    <cellStyle name="Differs From Base - IBM Cognos" xfId="66" xr:uid="{29EF7A61-1DF9-4E99-ADEC-508A1ACBBF05}"/>
    <cellStyle name="DQR Column 0 - IBM Cognos" xfId="67" xr:uid="{BEDDCE3A-6020-41C2-B70E-D87CA924738F}"/>
    <cellStyle name="DQR Column 1 - IBM Cognos" xfId="68" xr:uid="{69F3558D-1B0E-4E11-B6F3-F336112B75E4}"/>
    <cellStyle name="DQR Column 2 - IBM Cognos" xfId="69" xr:uid="{462D3C70-44D4-4E8F-9600-E169EC3905AE}"/>
    <cellStyle name="DQR Column 3 - IBM Cognos" xfId="70" xr:uid="{E3489CE2-2A26-4F6B-981B-9BF4D6C6F5AF}"/>
    <cellStyle name="DQR Column 4 - IBM Cognos" xfId="71" xr:uid="{4D751F31-DA64-49F0-AF8F-8F297C648673}"/>
    <cellStyle name="DQR Column 5 - IBM Cognos" xfId="72" xr:uid="{284A6E28-F501-4E24-95DA-5A094CEA74EF}"/>
    <cellStyle name="DQR Column Default - IBM Cognos" xfId="73" xr:uid="{71A765BC-7D2D-4699-8E2B-D5B2F95BA1E8}"/>
    <cellStyle name="DQR Column Leaf - IBM Cognos" xfId="74" xr:uid="{4D3B660C-27A0-411E-803D-B9583507FE60}"/>
    <cellStyle name="DQR Data Default - IBM Cognos" xfId="75" xr:uid="{CF7701ED-A78E-4E25-9740-8FA360B16542}"/>
    <cellStyle name="DQR Default - IBM Cognos" xfId="76" xr:uid="{FD6CE77B-40CB-42D0-945D-A854318BC996}"/>
    <cellStyle name="DQR Row 0 - IBM Cognos" xfId="77" xr:uid="{E88B82AE-C141-4B85-8151-C23DADCA28B2}"/>
    <cellStyle name="DQR Row 1 - IBM Cognos" xfId="78" xr:uid="{2A128AF2-4225-47BE-8470-1098AE761322}"/>
    <cellStyle name="DQR Row 2 - IBM Cognos" xfId="79" xr:uid="{4557D568-4BF2-4164-859E-C124BABECD0A}"/>
    <cellStyle name="DQR Row 3 - IBM Cognos" xfId="80" xr:uid="{38AC22F6-B5A0-4A94-853F-7CCBAE8DE423}"/>
    <cellStyle name="DQR Row 4 - IBM Cognos" xfId="81" xr:uid="{0D45752C-6D88-4712-A4E1-DF1B72A3B580}"/>
    <cellStyle name="DQR Row 5 - IBM Cognos" xfId="82" xr:uid="{A6747D39-B585-4FA2-A596-F4677A5CA62C}"/>
    <cellStyle name="DQR Row Default - IBM Cognos" xfId="83" xr:uid="{53EC93C6-E954-4C49-B235-0554F7297CE5}"/>
    <cellStyle name="DQR Row Leaf - IBM Cognos" xfId="84" xr:uid="{788CEC48-4824-4F25-AC21-CCE5F44037E2}"/>
    <cellStyle name="Edit - IBM Cognos" xfId="85" xr:uid="{F8ABEC1F-AA1D-4684-B77A-1A343C332248}"/>
    <cellStyle name="Formula - IBM Cognos" xfId="86" xr:uid="{DC237E35-B697-4D1D-B4B0-B6605B0DCE66}"/>
    <cellStyle name="Group Name - IBM Cognos" xfId="87" xr:uid="{19695D06-915B-4671-8F04-D1B6DD92BB7B}"/>
    <cellStyle name="Hold Values - IBM Cognos" xfId="88" xr:uid="{7B1D3055-08B8-4BA0-909E-1208D08DC09E}"/>
    <cellStyle name="List Name - IBM Cognos" xfId="89" xr:uid="{0AEAE2E3-62C4-41EB-BB28-9B0A60FEEF59}"/>
    <cellStyle name="Locked - IBM Cognos" xfId="90" xr:uid="{0FCE2D52-B5AC-4C66-B7C2-6D175931F372}"/>
    <cellStyle name="Measure - IBM Cognos" xfId="91" xr:uid="{C488E470-AF36-40D9-B6EC-4E49DEBD3A15}"/>
    <cellStyle name="Measure Header - IBM Cognos" xfId="92" xr:uid="{CB06B08C-CE3E-408B-A78D-7889D6BE8DB7}"/>
    <cellStyle name="Measure Name - IBM Cognos" xfId="93" xr:uid="{77BBF024-BD02-4AE1-83D5-48D828C4D7C5}"/>
    <cellStyle name="Measure Summary - IBM Cognos" xfId="94" xr:uid="{B2399666-296C-4DD2-934B-A7F45B12D778}"/>
    <cellStyle name="Measure Summary TM1 - IBM Cognos" xfId="95" xr:uid="{B8C48ED7-1681-4FEE-9BA0-E9E8F1656D64}"/>
    <cellStyle name="Measure Template - IBM Cognos" xfId="96" xr:uid="{0B1F59C1-7DFA-4C9A-A8D8-3CFC88C12EDD}"/>
    <cellStyle name="More - IBM Cognos" xfId="97" xr:uid="{2386985A-4849-4F81-8956-6695F0D5CA90}"/>
    <cellStyle name="Pending Change - IBM Cognos" xfId="98" xr:uid="{9F012A43-8E0D-4CD7-B628-E70B8B67D31F}"/>
    <cellStyle name="Prozent" xfId="29" builtinId="5"/>
    <cellStyle name="Row Name - IBM Cognos" xfId="99" xr:uid="{7ADAA6B3-6CC1-4724-BFF8-90A3528EF93D}"/>
    <cellStyle name="Row Template - IBM Cognos" xfId="100" xr:uid="{93CE369E-59AE-4617-AD1E-9BF87EB9F7C1}"/>
    <cellStyle name="Standard" xfId="0" builtinId="0" customBuiltin="1"/>
    <cellStyle name="Standard 2" xfId="30" xr:uid="{00000000-0005-0000-0000-00001E000000}"/>
    <cellStyle name="Standard 3" xfId="31" xr:uid="{00000000-0005-0000-0000-00001F000000}"/>
    <cellStyle name="Standard_5.01.6 2" xfId="32" xr:uid="{00000000-0005-0000-0000-000020000000}"/>
    <cellStyle name="Summary Column Name - IBM Cognos" xfId="101" xr:uid="{CF3D3636-1453-4880-BCF7-6130C3641219}"/>
    <cellStyle name="Summary Column Name TM1 - IBM Cognos" xfId="102" xr:uid="{7B287B62-EB8D-4590-918E-EB5BA4EEB15D}"/>
    <cellStyle name="Summary Row Name - IBM Cognos" xfId="103" xr:uid="{9D7D97DF-6746-4A23-AF29-6591A72335EB}"/>
    <cellStyle name="Summary Row Name TM1 - IBM Cognos" xfId="104" xr:uid="{06BABE02-3586-4A0E-9D4E-E835C7C2C1A1}"/>
    <cellStyle name="Unsaved Change - IBM Cognos" xfId="105" xr:uid="{EBB11A42-DA17-4FC9-80EC-D9A6FBDE344F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DFDFDF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142875</xdr:rowOff>
    </xdr:to>
    <xdr:pic>
      <xdr:nvPicPr>
        <xdr:cNvPr id="1468" name="Grafik 4">
          <a:extLst>
            <a:ext uri="{FF2B5EF4-FFF2-40B4-BE49-F238E27FC236}">
              <a16:creationId xmlns:a16="http://schemas.microsoft.com/office/drawing/2014/main" id="{00000000-0008-0000-0000-0000BC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76200</xdr:rowOff>
    </xdr:from>
    <xdr:to>
      <xdr:col>0</xdr:col>
      <xdr:colOff>1771650</xdr:colOff>
      <xdr:row>3</xdr:row>
      <xdr:rowOff>38100</xdr:rowOff>
    </xdr:to>
    <xdr:pic>
      <xdr:nvPicPr>
        <xdr:cNvPr id="2" name="Grafik 6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7620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1724025</xdr:colOff>
      <xdr:row>3</xdr:row>
      <xdr:rowOff>38100</xdr:rowOff>
    </xdr:to>
    <xdr:pic>
      <xdr:nvPicPr>
        <xdr:cNvPr id="2" name="Grafik 6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66675</xdr:rowOff>
    </xdr:from>
    <xdr:to>
      <xdr:col>0</xdr:col>
      <xdr:colOff>1704975</xdr:colOff>
      <xdr:row>3</xdr:row>
      <xdr:rowOff>28575</xdr:rowOff>
    </xdr:to>
    <xdr:pic>
      <xdr:nvPicPr>
        <xdr:cNvPr id="2" name="Grafik 6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66675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527" name="Grafik 6">
          <a:extLst>
            <a:ext uri="{FF2B5EF4-FFF2-40B4-BE49-F238E27FC236}">
              <a16:creationId xmlns:a16="http://schemas.microsoft.com/office/drawing/2014/main" id="{00000000-0008-0000-0100-0000DF09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5086" name="Grafik 2">
          <a:extLst>
            <a:ext uri="{FF2B5EF4-FFF2-40B4-BE49-F238E27FC236}">
              <a16:creationId xmlns:a16="http://schemas.microsoft.com/office/drawing/2014/main" id="{00000000-0008-0000-1700-0000FE6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142875</xdr:rowOff>
    </xdr:to>
    <xdr:pic>
      <xdr:nvPicPr>
        <xdr:cNvPr id="25087" name="Grafik 4">
          <a:extLst>
            <a:ext uri="{FF2B5EF4-FFF2-40B4-BE49-F238E27FC236}">
              <a16:creationId xmlns:a16="http://schemas.microsoft.com/office/drawing/2014/main" id="{00000000-0008-0000-1700-0000FF6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2581275</xdr:colOff>
      <xdr:row>2</xdr:row>
      <xdr:rowOff>152400</xdr:rowOff>
    </xdr:to>
    <xdr:pic>
      <xdr:nvPicPr>
        <xdr:cNvPr id="29803" name="Grafik 2">
          <a:extLst>
            <a:ext uri="{FF2B5EF4-FFF2-40B4-BE49-F238E27FC236}">
              <a16:creationId xmlns:a16="http://schemas.microsoft.com/office/drawing/2014/main" id="{00000000-0008-0000-1900-00006B7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581275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142875</xdr:rowOff>
    </xdr:to>
    <xdr:pic>
      <xdr:nvPicPr>
        <xdr:cNvPr id="28890" name="Grafik 4">
          <a:extLst>
            <a:ext uri="{FF2B5EF4-FFF2-40B4-BE49-F238E27FC236}">
              <a16:creationId xmlns:a16="http://schemas.microsoft.com/office/drawing/2014/main" id="{00000000-0008-0000-1B00-0000DA7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3.bin"/><Relationship Id="rId2" Type="http://schemas.openxmlformats.org/officeDocument/2006/relationships/customProperty" Target="../customProperty2.bin"/><Relationship Id="rId1" Type="http://schemas.openxmlformats.org/officeDocument/2006/relationships/customProperty" Target="../customProperty1.bin"/><Relationship Id="rId5" Type="http://schemas.openxmlformats.org/officeDocument/2006/relationships/customProperty" Target="../customProperty5.bin"/><Relationship Id="rId4" Type="http://schemas.openxmlformats.org/officeDocument/2006/relationships/customProperty" Target="../customProperty4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77"/>
  <sheetViews>
    <sheetView showGridLines="0" tabSelected="1" zoomScale="110" zoomScaleNormal="110" workbookViewId="0">
      <selection activeCell="C8" sqref="C8"/>
    </sheetView>
  </sheetViews>
  <sheetFormatPr baseColWidth="10" defaultRowHeight="15" x14ac:dyDescent="0.25"/>
  <cols>
    <col min="1" max="1" width="38.7109375" customWidth="1"/>
    <col min="2" max="5" width="13.140625" customWidth="1"/>
    <col min="6" max="6" width="16.140625" customWidth="1"/>
  </cols>
  <sheetData>
    <row r="1" spans="1:7" ht="30" customHeight="1" x14ac:dyDescent="0.25">
      <c r="A1" s="8"/>
      <c r="B1" s="1"/>
      <c r="C1" s="55"/>
      <c r="D1" s="59">
        <v>45505</v>
      </c>
      <c r="E1" s="1"/>
      <c r="F1" s="1"/>
      <c r="G1" s="33"/>
    </row>
    <row r="2" spans="1:7" x14ac:dyDescent="0.25">
      <c r="A2" s="9"/>
      <c r="B2" s="1"/>
      <c r="C2" s="1"/>
      <c r="D2" s="1"/>
      <c r="E2" s="1"/>
      <c r="F2" s="1"/>
    </row>
    <row r="3" spans="1:7" x14ac:dyDescent="0.25">
      <c r="A3" s="1"/>
      <c r="B3" s="1"/>
      <c r="C3" s="26" t="s">
        <v>50</v>
      </c>
      <c r="D3" s="1"/>
      <c r="E3" s="1"/>
      <c r="F3" s="1"/>
    </row>
    <row r="4" spans="1:7" ht="23.1" customHeight="1" x14ac:dyDescent="0.25">
      <c r="A4" s="1"/>
      <c r="B4" s="1"/>
      <c r="C4" s="26"/>
      <c r="D4" s="1"/>
      <c r="E4" s="1"/>
      <c r="F4" s="1"/>
    </row>
    <row r="5" spans="1:7" x14ac:dyDescent="0.25">
      <c r="A5" s="27" t="s">
        <v>0</v>
      </c>
      <c r="B5" s="2"/>
      <c r="C5" s="2"/>
      <c r="D5" s="1"/>
      <c r="E5" s="1"/>
      <c r="F5" s="1"/>
    </row>
    <row r="6" spans="1:7" x14ac:dyDescent="0.25">
      <c r="A6" s="178" t="s">
        <v>1</v>
      </c>
      <c r="B6" s="57" t="s">
        <v>109</v>
      </c>
      <c r="C6" s="57" t="s">
        <v>110</v>
      </c>
      <c r="D6" s="180" t="s">
        <v>128</v>
      </c>
      <c r="E6" s="180" t="s">
        <v>129</v>
      </c>
      <c r="G6" s="33"/>
    </row>
    <row r="7" spans="1:7" ht="15.75" thickBot="1" x14ac:dyDescent="0.3">
      <c r="A7" s="179"/>
      <c r="B7" s="58">
        <f>D1</f>
        <v>45505</v>
      </c>
      <c r="C7" s="58">
        <v>45139</v>
      </c>
      <c r="D7" s="181"/>
      <c r="E7" s="181"/>
      <c r="G7" s="33"/>
    </row>
    <row r="8" spans="1:7" ht="15.75" thickTop="1" x14ac:dyDescent="0.25">
      <c r="A8" s="145" t="s">
        <v>2</v>
      </c>
      <c r="B8" s="14">
        <f>DWH!C5</f>
        <v>118197</v>
      </c>
      <c r="C8" s="14">
        <f>DWH!D5</f>
        <v>109438</v>
      </c>
      <c r="D8" s="14">
        <f>B8-C8</f>
        <v>8759</v>
      </c>
      <c r="E8" s="23">
        <f>D8/C8</f>
        <v>0.08</v>
      </c>
    </row>
    <row r="9" spans="1:7" x14ac:dyDescent="0.25">
      <c r="A9" s="10" t="s">
        <v>3</v>
      </c>
      <c r="B9" s="14">
        <f>DWH!C6</f>
        <v>12993</v>
      </c>
      <c r="C9" s="14">
        <f>DWH!D6</f>
        <v>11228</v>
      </c>
      <c r="D9" s="14">
        <f t="shared" ref="D9:D29" si="0">B9-C9</f>
        <v>1765</v>
      </c>
      <c r="E9" s="23">
        <f t="shared" ref="E9:E29" si="1">D9/C9</f>
        <v>0.157</v>
      </c>
    </row>
    <row r="10" spans="1:7" x14ac:dyDescent="0.25">
      <c r="A10" s="10" t="s">
        <v>4</v>
      </c>
      <c r="B10" s="14">
        <f>DWH!C7</f>
        <v>63234</v>
      </c>
      <c r="C10" s="14">
        <f>DWH!D7</f>
        <v>58795</v>
      </c>
      <c r="D10" s="14">
        <f t="shared" si="0"/>
        <v>4439</v>
      </c>
      <c r="E10" s="23">
        <f t="shared" si="1"/>
        <v>7.4999999999999997E-2</v>
      </c>
      <c r="G10" s="38"/>
    </row>
    <row r="11" spans="1:7" x14ac:dyDescent="0.25">
      <c r="A11" s="10" t="s">
        <v>5</v>
      </c>
      <c r="B11" s="14">
        <f>DWH!C8</f>
        <v>22750</v>
      </c>
      <c r="C11" s="14">
        <f>DWH!D8</f>
        <v>21512</v>
      </c>
      <c r="D11" s="14">
        <f t="shared" si="0"/>
        <v>1238</v>
      </c>
      <c r="E11" s="23">
        <f t="shared" si="1"/>
        <v>5.8000000000000003E-2</v>
      </c>
    </row>
    <row r="12" spans="1:7" x14ac:dyDescent="0.25">
      <c r="A12" s="10" t="s">
        <v>6</v>
      </c>
      <c r="B12" s="14">
        <f>DWH!C9</f>
        <v>19220</v>
      </c>
      <c r="C12" s="14">
        <f>DWH!D9</f>
        <v>17903</v>
      </c>
      <c r="D12" s="14">
        <f t="shared" si="0"/>
        <v>1317</v>
      </c>
      <c r="E12" s="23">
        <f t="shared" si="1"/>
        <v>7.3999999999999996E-2</v>
      </c>
      <c r="G12" s="38"/>
    </row>
    <row r="13" spans="1:7" x14ac:dyDescent="0.25">
      <c r="A13" s="10" t="s">
        <v>7</v>
      </c>
      <c r="B13" s="14">
        <f>DWH!C10</f>
        <v>55208</v>
      </c>
      <c r="C13" s="14">
        <f>DWH!D10</f>
        <v>50981</v>
      </c>
      <c r="D13" s="14">
        <f t="shared" si="0"/>
        <v>4227</v>
      </c>
      <c r="E13" s="23">
        <f t="shared" si="1"/>
        <v>8.3000000000000004E-2</v>
      </c>
    </row>
    <row r="14" spans="1:7" x14ac:dyDescent="0.25">
      <c r="A14" s="10" t="s">
        <v>8</v>
      </c>
      <c r="B14" s="14">
        <f>DWH!C11</f>
        <v>60259</v>
      </c>
      <c r="C14" s="14">
        <f>DWH!D11</f>
        <v>54041</v>
      </c>
      <c r="D14" s="14">
        <f t="shared" si="0"/>
        <v>6218</v>
      </c>
      <c r="E14" s="23">
        <f t="shared" si="1"/>
        <v>0.115</v>
      </c>
    </row>
    <row r="15" spans="1:7" x14ac:dyDescent="0.25">
      <c r="A15" s="10" t="s">
        <v>9</v>
      </c>
      <c r="B15" s="14">
        <f>DWH!C12</f>
        <v>16429</v>
      </c>
      <c r="C15" s="14">
        <f>DWH!D12</f>
        <v>15706</v>
      </c>
      <c r="D15" s="14">
        <f t="shared" si="0"/>
        <v>723</v>
      </c>
      <c r="E15" s="23">
        <f t="shared" si="1"/>
        <v>4.5999999999999999E-2</v>
      </c>
    </row>
    <row r="16" spans="1:7" x14ac:dyDescent="0.25">
      <c r="A16" s="10" t="s">
        <v>127</v>
      </c>
      <c r="B16" s="14">
        <f>DWH!C13</f>
        <v>2243</v>
      </c>
      <c r="C16" s="14">
        <f>DWH!D13</f>
        <v>1905</v>
      </c>
      <c r="D16" s="14">
        <f t="shared" si="0"/>
        <v>338</v>
      </c>
      <c r="E16" s="23">
        <f t="shared" si="1"/>
        <v>0.17699999999999999</v>
      </c>
    </row>
    <row r="17" spans="1:9" x14ac:dyDescent="0.25">
      <c r="A17" s="10" t="s">
        <v>11</v>
      </c>
      <c r="B17" s="14">
        <f>DWH!C14</f>
        <v>38077</v>
      </c>
      <c r="C17" s="14">
        <f>DWH!D14</f>
        <v>31703</v>
      </c>
      <c r="D17" s="14">
        <f t="shared" si="0"/>
        <v>6374</v>
      </c>
      <c r="E17" s="23">
        <f t="shared" si="1"/>
        <v>0.20100000000000001</v>
      </c>
    </row>
    <row r="18" spans="1:9" x14ac:dyDescent="0.25">
      <c r="A18" s="10" t="s">
        <v>12</v>
      </c>
      <c r="B18" s="14">
        <f>DWH!C15</f>
        <v>16490</v>
      </c>
      <c r="C18" s="14">
        <f>DWH!D15</f>
        <v>14592</v>
      </c>
      <c r="D18" s="14">
        <f t="shared" si="0"/>
        <v>1898</v>
      </c>
      <c r="E18" s="23">
        <f t="shared" si="1"/>
        <v>0.13</v>
      </c>
    </row>
    <row r="19" spans="1:9" x14ac:dyDescent="0.25">
      <c r="A19" s="10" t="s">
        <v>13</v>
      </c>
      <c r="B19" s="14">
        <f>DWH!C16</f>
        <v>81487</v>
      </c>
      <c r="C19" s="14">
        <f>DWH!D16</f>
        <v>75543</v>
      </c>
      <c r="D19" s="14">
        <f t="shared" si="0"/>
        <v>5944</v>
      </c>
      <c r="E19" s="23">
        <f t="shared" si="1"/>
        <v>7.9000000000000001E-2</v>
      </c>
    </row>
    <row r="20" spans="1:9" x14ac:dyDescent="0.25">
      <c r="A20" s="10" t="s">
        <v>14</v>
      </c>
      <c r="B20" s="14">
        <f>DWH!C17</f>
        <v>27840</v>
      </c>
      <c r="C20" s="14">
        <f>DWH!D17</f>
        <v>25699</v>
      </c>
      <c r="D20" s="14">
        <f t="shared" si="0"/>
        <v>2141</v>
      </c>
      <c r="E20" s="23">
        <f t="shared" si="1"/>
        <v>8.3000000000000004E-2</v>
      </c>
    </row>
    <row r="21" spans="1:9" x14ac:dyDescent="0.25">
      <c r="A21" s="146" t="s">
        <v>15</v>
      </c>
      <c r="B21" s="11">
        <f>DWH!C53</f>
        <v>27734</v>
      </c>
      <c r="C21" s="11">
        <f>DWH!D53</f>
        <v>27637</v>
      </c>
      <c r="D21" s="14">
        <f t="shared" si="0"/>
        <v>97</v>
      </c>
      <c r="E21" s="23">
        <f t="shared" si="1"/>
        <v>4.0000000000000001E-3</v>
      </c>
      <c r="F21" s="1"/>
    </row>
    <row r="22" spans="1:9" ht="15.75" thickBot="1" x14ac:dyDescent="0.3">
      <c r="A22" s="147" t="s">
        <v>16</v>
      </c>
      <c r="B22" s="17">
        <f>DWH!C54</f>
        <v>27869</v>
      </c>
      <c r="C22" s="17">
        <f>DWH!D54</f>
        <v>28229</v>
      </c>
      <c r="D22" s="28">
        <f t="shared" si="0"/>
        <v>-360</v>
      </c>
      <c r="E22" s="29">
        <f t="shared" si="1"/>
        <v>-1.2999999999999999E-2</v>
      </c>
      <c r="F22" s="1"/>
    </row>
    <row r="23" spans="1:9" ht="15.75" thickTop="1" x14ac:dyDescent="0.25">
      <c r="A23" s="145" t="s">
        <v>100</v>
      </c>
      <c r="B23" s="19">
        <f>DWH!B80</f>
        <v>17109</v>
      </c>
      <c r="C23" s="19">
        <f>DWH!C80</f>
        <v>17943</v>
      </c>
      <c r="D23" s="19">
        <f t="shared" si="0"/>
        <v>-834</v>
      </c>
      <c r="E23" s="144">
        <f t="shared" si="1"/>
        <v>-4.5999999999999999E-2</v>
      </c>
      <c r="F23" s="1"/>
      <c r="G23" s="39"/>
    </row>
    <row r="24" spans="1:9" x14ac:dyDescent="0.25">
      <c r="A24" s="146" t="s">
        <v>18</v>
      </c>
      <c r="B24" s="11">
        <f>DWH!B87</f>
        <v>8041</v>
      </c>
      <c r="C24" s="11">
        <f>DWH!C87</f>
        <v>9297</v>
      </c>
      <c r="D24" s="14">
        <f t="shared" si="0"/>
        <v>-1256</v>
      </c>
      <c r="E24" s="23">
        <f t="shared" si="1"/>
        <v>-0.13500000000000001</v>
      </c>
      <c r="F24" s="1"/>
      <c r="G24" s="35"/>
    </row>
    <row r="25" spans="1:9" ht="15.75" thickBot="1" x14ac:dyDescent="0.3">
      <c r="A25" s="147" t="s">
        <v>19</v>
      </c>
      <c r="B25" s="17">
        <f>DWH!B88</f>
        <v>7902</v>
      </c>
      <c r="C25" s="17">
        <f>DWH!C88</f>
        <v>9136</v>
      </c>
      <c r="D25" s="28">
        <f t="shared" si="0"/>
        <v>-1234</v>
      </c>
      <c r="E25" s="29">
        <f t="shared" si="1"/>
        <v>-0.13500000000000001</v>
      </c>
      <c r="F25" s="1"/>
      <c r="G25" s="36"/>
      <c r="I25" s="37"/>
    </row>
    <row r="26" spans="1:9" ht="15.75" thickTop="1" x14ac:dyDescent="0.25">
      <c r="A26" s="145" t="s">
        <v>20</v>
      </c>
      <c r="B26" s="19">
        <f>DWH!B64</f>
        <v>4576</v>
      </c>
      <c r="C26" s="19">
        <f>DWH!C64</f>
        <v>3576</v>
      </c>
      <c r="D26" s="19">
        <f t="shared" si="0"/>
        <v>1000</v>
      </c>
      <c r="E26" s="144">
        <f t="shared" si="1"/>
        <v>0.28000000000000003</v>
      </c>
      <c r="I26" s="37"/>
    </row>
    <row r="27" spans="1:9" ht="15.75" thickBot="1" x14ac:dyDescent="0.3">
      <c r="A27" s="148" t="s">
        <v>21</v>
      </c>
      <c r="B27" s="17">
        <f>DWH!B73</f>
        <v>934</v>
      </c>
      <c r="C27" s="17">
        <f>DWH!C73</f>
        <v>751</v>
      </c>
      <c r="D27" s="28">
        <f t="shared" si="0"/>
        <v>183</v>
      </c>
      <c r="E27" s="29">
        <f t="shared" si="1"/>
        <v>0.24399999999999999</v>
      </c>
      <c r="I27" s="37"/>
    </row>
    <row r="28" spans="1:9" ht="15.75" thickTop="1" x14ac:dyDescent="0.25">
      <c r="A28" s="149" t="s">
        <v>22</v>
      </c>
      <c r="B28" s="143">
        <f>DWH!C95</f>
        <v>7082</v>
      </c>
      <c r="C28" s="143">
        <f>DWH!D95</f>
        <v>6906</v>
      </c>
      <c r="D28" s="19">
        <f t="shared" si="0"/>
        <v>176</v>
      </c>
      <c r="E28" s="144">
        <f t="shared" si="1"/>
        <v>2.5000000000000001E-2</v>
      </c>
    </row>
    <row r="29" spans="1:9" x14ac:dyDescent="0.25">
      <c r="A29" s="146" t="s">
        <v>23</v>
      </c>
      <c r="B29" s="20">
        <f>DWH!C96</f>
        <v>31097</v>
      </c>
      <c r="C29" s="20">
        <f>DWH!D96</f>
        <v>29192</v>
      </c>
      <c r="D29" s="14">
        <f t="shared" si="0"/>
        <v>1905</v>
      </c>
      <c r="E29" s="23">
        <f t="shared" si="1"/>
        <v>6.5000000000000002E-2</v>
      </c>
    </row>
    <row r="30" spans="1:9" x14ac:dyDescent="0.25">
      <c r="A30" s="7"/>
      <c r="B30" s="5"/>
      <c r="C30" s="5"/>
      <c r="D30" s="5"/>
      <c r="E30" s="6"/>
    </row>
    <row r="31" spans="1:9" x14ac:dyDescent="0.25">
      <c r="A31" s="7" t="s">
        <v>24</v>
      </c>
      <c r="B31" s="5"/>
      <c r="C31" s="5"/>
      <c r="D31" s="5"/>
      <c r="E31" s="6"/>
    </row>
    <row r="32" spans="1:9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x14ac:dyDescent="0.25">
      <c r="A34" s="178" t="s">
        <v>1</v>
      </c>
      <c r="B34" s="57" t="str">
        <f>$B$6</f>
        <v>akt. Monat</v>
      </c>
      <c r="C34" s="57" t="str">
        <f>$C$6</f>
        <v>akt. Monat Vorjahr</v>
      </c>
      <c r="D34" s="180" t="s">
        <v>128</v>
      </c>
      <c r="E34" s="180" t="s">
        <v>129</v>
      </c>
    </row>
    <row r="35" spans="1:7" ht="15.75" thickBot="1" x14ac:dyDescent="0.3">
      <c r="A35" s="179"/>
      <c r="B35" s="58">
        <f>B7</f>
        <v>45505</v>
      </c>
      <c r="C35" s="58">
        <f>C7</f>
        <v>45139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DWH!C18</f>
        <v>52155</v>
      </c>
      <c r="C36" s="14">
        <f>DWH!D18</f>
        <v>48296</v>
      </c>
      <c r="D36" s="14">
        <f>B36-C36</f>
        <v>3859</v>
      </c>
      <c r="E36" s="23">
        <f>D36/C36</f>
        <v>0.08</v>
      </c>
    </row>
    <row r="37" spans="1:7" x14ac:dyDescent="0.25">
      <c r="A37" s="10" t="s">
        <v>3</v>
      </c>
      <c r="B37" s="14">
        <f>DWH!C19</f>
        <v>5289</v>
      </c>
      <c r="C37" s="14">
        <f>DWH!D19</f>
        <v>4587</v>
      </c>
      <c r="D37" s="14">
        <f t="shared" ref="D37:D53" si="2">B37-C37</f>
        <v>702</v>
      </c>
      <c r="E37" s="23">
        <f t="shared" ref="E37:E53" si="3">D37/C37</f>
        <v>0.153</v>
      </c>
    </row>
    <row r="38" spans="1:7" x14ac:dyDescent="0.25">
      <c r="A38" s="10" t="s">
        <v>4</v>
      </c>
      <c r="B38" s="14">
        <f>DWH!C20</f>
        <v>29348</v>
      </c>
      <c r="C38" s="14">
        <f>DWH!D20</f>
        <v>27352</v>
      </c>
      <c r="D38" s="14">
        <f t="shared" si="2"/>
        <v>1996</v>
      </c>
      <c r="E38" s="23">
        <f t="shared" si="3"/>
        <v>7.2999999999999995E-2</v>
      </c>
    </row>
    <row r="39" spans="1:7" x14ac:dyDescent="0.25">
      <c r="A39" s="10" t="s">
        <v>5</v>
      </c>
      <c r="B39" s="14">
        <f>DWH!C21</f>
        <v>10875</v>
      </c>
      <c r="C39" s="14">
        <f>DWH!D21</f>
        <v>10339</v>
      </c>
      <c r="D39" s="14">
        <f t="shared" si="2"/>
        <v>536</v>
      </c>
      <c r="E39" s="23">
        <f t="shared" si="3"/>
        <v>5.1999999999999998E-2</v>
      </c>
    </row>
    <row r="40" spans="1:7" x14ac:dyDescent="0.25">
      <c r="A40" s="10" t="s">
        <v>6</v>
      </c>
      <c r="B40" s="14">
        <f>DWH!C22</f>
        <v>6643</v>
      </c>
      <c r="C40" s="14">
        <f>DWH!D22</f>
        <v>6018</v>
      </c>
      <c r="D40" s="14">
        <f t="shared" si="2"/>
        <v>625</v>
      </c>
      <c r="E40" s="23">
        <f t="shared" si="3"/>
        <v>0.104</v>
      </c>
    </row>
    <row r="41" spans="1:7" x14ac:dyDescent="0.25">
      <c r="A41" s="10" t="s">
        <v>7</v>
      </c>
      <c r="B41" s="14">
        <f>DWH!C23</f>
        <v>23106</v>
      </c>
      <c r="C41" s="14">
        <f>DWH!D23</f>
        <v>21612</v>
      </c>
      <c r="D41" s="14">
        <f t="shared" si="2"/>
        <v>1494</v>
      </c>
      <c r="E41" s="23">
        <f t="shared" si="3"/>
        <v>6.9000000000000006E-2</v>
      </c>
    </row>
    <row r="42" spans="1:7" x14ac:dyDescent="0.25">
      <c r="A42" s="10" t="s">
        <v>51</v>
      </c>
      <c r="B42" s="14">
        <f>DWH!C24</f>
        <v>26624</v>
      </c>
      <c r="C42" s="14">
        <f>DWH!D24</f>
        <v>23906</v>
      </c>
      <c r="D42" s="14">
        <f t="shared" si="2"/>
        <v>2718</v>
      </c>
      <c r="E42" s="23">
        <f t="shared" si="3"/>
        <v>0.114</v>
      </c>
    </row>
    <row r="43" spans="1:7" x14ac:dyDescent="0.25">
      <c r="A43" s="10" t="s">
        <v>9</v>
      </c>
      <c r="B43" s="14">
        <f>DWH!C25</f>
        <v>6909</v>
      </c>
      <c r="C43" s="14">
        <f>DWH!D25</f>
        <v>6595</v>
      </c>
      <c r="D43" s="14">
        <f t="shared" si="2"/>
        <v>314</v>
      </c>
      <c r="E43" s="23">
        <f t="shared" si="3"/>
        <v>4.8000000000000001E-2</v>
      </c>
    </row>
    <row r="44" spans="1:7" x14ac:dyDescent="0.25">
      <c r="A44" s="10" t="s">
        <v>127</v>
      </c>
      <c r="B44" s="14">
        <f>DWH!C26</f>
        <v>912</v>
      </c>
      <c r="C44" s="14">
        <f>DWH!D26</f>
        <v>754</v>
      </c>
      <c r="D44" s="14">
        <f t="shared" si="2"/>
        <v>158</v>
      </c>
      <c r="E44" s="23">
        <f t="shared" si="3"/>
        <v>0.21</v>
      </c>
    </row>
    <row r="45" spans="1:7" x14ac:dyDescent="0.25">
      <c r="A45" s="10" t="s">
        <v>11</v>
      </c>
      <c r="B45" s="14">
        <f>DWH!C27</f>
        <v>15459</v>
      </c>
      <c r="C45" s="14">
        <f>DWH!D27</f>
        <v>12852</v>
      </c>
      <c r="D45" s="14">
        <f t="shared" si="2"/>
        <v>2607</v>
      </c>
      <c r="E45" s="23">
        <f t="shared" si="3"/>
        <v>0.20300000000000001</v>
      </c>
    </row>
    <row r="46" spans="1:7" x14ac:dyDescent="0.25">
      <c r="A46" s="10" t="s">
        <v>12</v>
      </c>
      <c r="B46" s="14">
        <f>DWH!C28</f>
        <v>6216</v>
      </c>
      <c r="C46" s="14">
        <f>DWH!D28</f>
        <v>5426</v>
      </c>
      <c r="D46" s="14">
        <f t="shared" si="2"/>
        <v>790</v>
      </c>
      <c r="E46" s="23">
        <f t="shared" si="3"/>
        <v>0.14599999999999999</v>
      </c>
    </row>
    <row r="47" spans="1:7" x14ac:dyDescent="0.25">
      <c r="A47" s="10" t="s">
        <v>13</v>
      </c>
      <c r="B47" s="14">
        <f>DWH!C29</f>
        <v>36600</v>
      </c>
      <c r="C47" s="14">
        <f>DWH!D29</f>
        <v>34143</v>
      </c>
      <c r="D47" s="14">
        <f t="shared" si="2"/>
        <v>2457</v>
      </c>
      <c r="E47" s="23">
        <f t="shared" si="3"/>
        <v>7.1999999999999995E-2</v>
      </c>
    </row>
    <row r="48" spans="1:7" x14ac:dyDescent="0.25">
      <c r="A48" s="10" t="s">
        <v>14</v>
      </c>
      <c r="B48" s="14">
        <f>DWH!C30</f>
        <v>11258</v>
      </c>
      <c r="C48" s="14">
        <f>DWH!D30</f>
        <v>10623</v>
      </c>
      <c r="D48" s="14">
        <f t="shared" si="2"/>
        <v>635</v>
      </c>
      <c r="E48" s="23">
        <f t="shared" si="3"/>
        <v>0.06</v>
      </c>
    </row>
    <row r="49" spans="1:7" x14ac:dyDescent="0.25">
      <c r="A49" s="146" t="s">
        <v>15</v>
      </c>
      <c r="B49" s="11">
        <f>DWH!C55</f>
        <v>12906</v>
      </c>
      <c r="C49" s="11">
        <f>DWH!D55</f>
        <v>12669</v>
      </c>
      <c r="D49" s="14">
        <f t="shared" si="2"/>
        <v>237</v>
      </c>
      <c r="E49" s="23">
        <f t="shared" si="3"/>
        <v>1.9E-2</v>
      </c>
    </row>
    <row r="50" spans="1:7" ht="15.75" thickBot="1" x14ac:dyDescent="0.3">
      <c r="A50" s="146" t="s">
        <v>16</v>
      </c>
      <c r="B50" s="11">
        <f>DWH!C56</f>
        <v>12106</v>
      </c>
      <c r="C50" s="11">
        <f>DWH!D56</f>
        <v>12513</v>
      </c>
      <c r="D50" s="28">
        <f t="shared" si="2"/>
        <v>-407</v>
      </c>
      <c r="E50" s="29">
        <f t="shared" si="3"/>
        <v>-3.3000000000000002E-2</v>
      </c>
    </row>
    <row r="51" spans="1:7" ht="16.5" thickTop="1" thickBot="1" x14ac:dyDescent="0.3">
      <c r="A51" s="150" t="s">
        <v>20</v>
      </c>
      <c r="B51" s="22">
        <f>DWH!B65</f>
        <v>1739</v>
      </c>
      <c r="C51" s="22">
        <f>DWH!C65</f>
        <v>1386</v>
      </c>
      <c r="D51" s="22">
        <f t="shared" si="2"/>
        <v>353</v>
      </c>
      <c r="E51" s="24">
        <f t="shared" si="3"/>
        <v>0.255</v>
      </c>
    </row>
    <row r="52" spans="1:7" ht="15.75" thickTop="1" x14ac:dyDescent="0.25">
      <c r="A52" s="146" t="s">
        <v>22</v>
      </c>
      <c r="B52" s="20">
        <f>DWH!C97</f>
        <v>3015</v>
      </c>
      <c r="C52" s="20">
        <f>DWH!D97</f>
        <v>3060</v>
      </c>
      <c r="D52" s="14">
        <f t="shared" si="2"/>
        <v>-45</v>
      </c>
      <c r="E52" s="23">
        <f t="shared" si="3"/>
        <v>-1.4999999999999999E-2</v>
      </c>
    </row>
    <row r="53" spans="1:7" x14ac:dyDescent="0.25">
      <c r="A53" s="146" t="s">
        <v>23</v>
      </c>
      <c r="B53" s="12">
        <f>DWH!C98</f>
        <v>12810</v>
      </c>
      <c r="C53" s="12">
        <f>DWH!D98</f>
        <v>12602</v>
      </c>
      <c r="D53" s="14">
        <f t="shared" si="2"/>
        <v>208</v>
      </c>
      <c r="E53" s="23">
        <f t="shared" si="3"/>
        <v>1.7000000000000001E-2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131</v>
      </c>
      <c r="B56" s="2"/>
      <c r="C56" s="2"/>
      <c r="D56" s="1"/>
      <c r="E56" s="1"/>
    </row>
    <row r="57" spans="1:7" x14ac:dyDescent="0.25">
      <c r="A57" s="178" t="s">
        <v>1</v>
      </c>
      <c r="B57" s="57" t="str">
        <f>$B$6</f>
        <v>akt. Monat</v>
      </c>
      <c r="C57" s="57" t="str">
        <f>$C$6</f>
        <v>akt. Monat Vorjahr</v>
      </c>
      <c r="D57" s="180" t="s">
        <v>128</v>
      </c>
      <c r="E57" s="180" t="s">
        <v>129</v>
      </c>
    </row>
    <row r="58" spans="1:7" ht="15.75" thickBot="1" x14ac:dyDescent="0.3">
      <c r="A58" s="179"/>
      <c r="B58" s="58">
        <f>B7</f>
        <v>45505</v>
      </c>
      <c r="C58" s="58">
        <f>C7</f>
        <v>45139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DWH!C31</f>
        <v>66042</v>
      </c>
      <c r="C59" s="14">
        <f>DWH!D31</f>
        <v>61142</v>
      </c>
      <c r="D59" s="14">
        <f>B59-C59</f>
        <v>4900</v>
      </c>
      <c r="E59" s="23">
        <f>D59/C59</f>
        <v>0.08</v>
      </c>
    </row>
    <row r="60" spans="1:7" x14ac:dyDescent="0.25">
      <c r="A60" s="10" t="s">
        <v>3</v>
      </c>
      <c r="B60" s="14">
        <f>DWH!C32</f>
        <v>7704</v>
      </c>
      <c r="C60" s="14">
        <f>DWH!D32</f>
        <v>6641</v>
      </c>
      <c r="D60" s="14">
        <f t="shared" ref="D60:D76" si="4">B60-C60</f>
        <v>1063</v>
      </c>
      <c r="E60" s="23">
        <f t="shared" ref="E60:E76" si="5">D60/C60</f>
        <v>0.16</v>
      </c>
    </row>
    <row r="61" spans="1:7" x14ac:dyDescent="0.25">
      <c r="A61" s="10" t="s">
        <v>4</v>
      </c>
      <c r="B61" s="14">
        <f>DWH!C33</f>
        <v>33886</v>
      </c>
      <c r="C61" s="14">
        <f>DWH!D33</f>
        <v>31443</v>
      </c>
      <c r="D61" s="14">
        <f t="shared" si="4"/>
        <v>2443</v>
      </c>
      <c r="E61" s="23">
        <f t="shared" si="5"/>
        <v>7.8E-2</v>
      </c>
    </row>
    <row r="62" spans="1:7" x14ac:dyDescent="0.25">
      <c r="A62" s="10" t="s">
        <v>5</v>
      </c>
      <c r="B62" s="14">
        <f>DWH!C34</f>
        <v>11875</v>
      </c>
      <c r="C62" s="14">
        <f>DWH!D34</f>
        <v>11173</v>
      </c>
      <c r="D62" s="14">
        <f t="shared" si="4"/>
        <v>702</v>
      </c>
      <c r="E62" s="23">
        <f t="shared" si="5"/>
        <v>6.3E-2</v>
      </c>
    </row>
    <row r="63" spans="1:7" x14ac:dyDescent="0.25">
      <c r="A63" s="10" t="s">
        <v>6</v>
      </c>
      <c r="B63" s="14">
        <f>DWH!C35</f>
        <v>12577</v>
      </c>
      <c r="C63" s="14">
        <f>DWH!D35</f>
        <v>11885</v>
      </c>
      <c r="D63" s="14">
        <f t="shared" si="4"/>
        <v>692</v>
      </c>
      <c r="E63" s="23">
        <f t="shared" si="5"/>
        <v>5.8000000000000003E-2</v>
      </c>
    </row>
    <row r="64" spans="1:7" x14ac:dyDescent="0.25">
      <c r="A64" s="10" t="s">
        <v>7</v>
      </c>
      <c r="B64" s="14">
        <f>DWH!C36</f>
        <v>32102</v>
      </c>
      <c r="C64" s="14">
        <f>DWH!D36</f>
        <v>29369</v>
      </c>
      <c r="D64" s="14">
        <f t="shared" si="4"/>
        <v>2733</v>
      </c>
      <c r="E64" s="23">
        <f t="shared" si="5"/>
        <v>9.2999999999999999E-2</v>
      </c>
    </row>
    <row r="65" spans="1:5" x14ac:dyDescent="0.25">
      <c r="A65" s="10" t="s">
        <v>8</v>
      </c>
      <c r="B65" s="14">
        <f>DWH!C37</f>
        <v>33635</v>
      </c>
      <c r="C65" s="14">
        <f>DWH!D37</f>
        <v>30135</v>
      </c>
      <c r="D65" s="14">
        <f t="shared" si="4"/>
        <v>3500</v>
      </c>
      <c r="E65" s="23">
        <f t="shared" si="5"/>
        <v>0.11600000000000001</v>
      </c>
    </row>
    <row r="66" spans="1:5" x14ac:dyDescent="0.25">
      <c r="A66" s="10" t="s">
        <v>9</v>
      </c>
      <c r="B66" s="14">
        <f>DWH!C38</f>
        <v>9520</v>
      </c>
      <c r="C66" s="14">
        <f>DWH!D38</f>
        <v>9111</v>
      </c>
      <c r="D66" s="14">
        <f t="shared" si="4"/>
        <v>409</v>
      </c>
      <c r="E66" s="23">
        <f t="shared" si="5"/>
        <v>4.4999999999999998E-2</v>
      </c>
    </row>
    <row r="67" spans="1:5" x14ac:dyDescent="0.25">
      <c r="A67" s="10" t="s">
        <v>127</v>
      </c>
      <c r="B67" s="14">
        <f>DWH!C39</f>
        <v>1331</v>
      </c>
      <c r="C67" s="14">
        <f>DWH!D39</f>
        <v>1151</v>
      </c>
      <c r="D67" s="14">
        <f t="shared" si="4"/>
        <v>180</v>
      </c>
      <c r="E67" s="23">
        <f t="shared" si="5"/>
        <v>0.156</v>
      </c>
    </row>
    <row r="68" spans="1:5" x14ac:dyDescent="0.25">
      <c r="A68" s="10" t="s">
        <v>11</v>
      </c>
      <c r="B68" s="14">
        <f>DWH!C40</f>
        <v>22618</v>
      </c>
      <c r="C68" s="14">
        <f>DWH!D40</f>
        <v>18851</v>
      </c>
      <c r="D68" s="14">
        <f t="shared" si="4"/>
        <v>3767</v>
      </c>
      <c r="E68" s="23">
        <f t="shared" si="5"/>
        <v>0.2</v>
      </c>
    </row>
    <row r="69" spans="1:5" x14ac:dyDescent="0.25">
      <c r="A69" s="10" t="s">
        <v>12</v>
      </c>
      <c r="B69" s="14">
        <f>DWH!C41</f>
        <v>10274</v>
      </c>
      <c r="C69" s="14">
        <f>DWH!D41</f>
        <v>9166</v>
      </c>
      <c r="D69" s="14">
        <f t="shared" si="4"/>
        <v>1108</v>
      </c>
      <c r="E69" s="23">
        <f t="shared" si="5"/>
        <v>0.121</v>
      </c>
    </row>
    <row r="70" spans="1:5" x14ac:dyDescent="0.25">
      <c r="A70" s="10" t="s">
        <v>13</v>
      </c>
      <c r="B70" s="14">
        <f>DWH!C42</f>
        <v>44887</v>
      </c>
      <c r="C70" s="14">
        <f>DWH!D42</f>
        <v>41400</v>
      </c>
      <c r="D70" s="14">
        <f t="shared" si="4"/>
        <v>3487</v>
      </c>
      <c r="E70" s="23">
        <f t="shared" si="5"/>
        <v>8.4000000000000005E-2</v>
      </c>
    </row>
    <row r="71" spans="1:5" x14ac:dyDescent="0.25">
      <c r="A71" s="10" t="s">
        <v>14</v>
      </c>
      <c r="B71" s="14">
        <f>DWH!C43</f>
        <v>16582</v>
      </c>
      <c r="C71" s="14">
        <f>DWH!D43</f>
        <v>15076</v>
      </c>
      <c r="D71" s="14">
        <f t="shared" si="4"/>
        <v>1506</v>
      </c>
      <c r="E71" s="23">
        <f t="shared" si="5"/>
        <v>0.1</v>
      </c>
    </row>
    <row r="72" spans="1:5" x14ac:dyDescent="0.25">
      <c r="A72" s="146" t="s">
        <v>15</v>
      </c>
      <c r="B72" s="11">
        <f>DWH!C57</f>
        <v>14828</v>
      </c>
      <c r="C72" s="11">
        <f>DWH!D57</f>
        <v>14968</v>
      </c>
      <c r="D72" s="14">
        <f t="shared" si="4"/>
        <v>-140</v>
      </c>
      <c r="E72" s="23">
        <f t="shared" si="5"/>
        <v>-8.9999999999999993E-3</v>
      </c>
    </row>
    <row r="73" spans="1:5" ht="15.75" thickBot="1" x14ac:dyDescent="0.3">
      <c r="A73" s="146" t="s">
        <v>16</v>
      </c>
      <c r="B73" s="11">
        <f>DWH!C58</f>
        <v>15763</v>
      </c>
      <c r="C73" s="11">
        <f>DWH!D58</f>
        <v>15716</v>
      </c>
      <c r="D73" s="28">
        <f t="shared" si="4"/>
        <v>47</v>
      </c>
      <c r="E73" s="29">
        <f t="shared" si="5"/>
        <v>3.0000000000000001E-3</v>
      </c>
    </row>
    <row r="74" spans="1:5" ht="16.5" thickTop="1" thickBot="1" x14ac:dyDescent="0.3">
      <c r="A74" s="150" t="s">
        <v>20</v>
      </c>
      <c r="B74" s="22">
        <f>DWH!B66</f>
        <v>2837</v>
      </c>
      <c r="C74" s="22">
        <f>DWH!C66</f>
        <v>2190</v>
      </c>
      <c r="D74" s="22">
        <f t="shared" si="4"/>
        <v>647</v>
      </c>
      <c r="E74" s="24">
        <f t="shared" si="5"/>
        <v>0.29499999999999998</v>
      </c>
    </row>
    <row r="75" spans="1:5" ht="15.75" thickTop="1" x14ac:dyDescent="0.25">
      <c r="A75" s="146" t="s">
        <v>22</v>
      </c>
      <c r="B75" s="12">
        <f>DWH!C99</f>
        <v>4067</v>
      </c>
      <c r="C75" s="12">
        <f>DWH!D99</f>
        <v>3846</v>
      </c>
      <c r="D75" s="14">
        <f t="shared" si="4"/>
        <v>221</v>
      </c>
      <c r="E75" s="23">
        <f t="shared" si="5"/>
        <v>5.7000000000000002E-2</v>
      </c>
    </row>
    <row r="76" spans="1:5" x14ac:dyDescent="0.25">
      <c r="A76" s="146" t="s">
        <v>23</v>
      </c>
      <c r="B76" s="12">
        <f>DWH!C100</f>
        <v>18287</v>
      </c>
      <c r="C76" s="12">
        <f>DWH!D100</f>
        <v>16590</v>
      </c>
      <c r="D76" s="14">
        <f t="shared" si="4"/>
        <v>1697</v>
      </c>
      <c r="E76" s="23">
        <f t="shared" si="5"/>
        <v>0.10199999999999999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45505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39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128</v>
      </c>
      <c r="E6" s="180" t="s">
        <v>129</v>
      </c>
      <c r="F6" s="1"/>
      <c r="G6" s="1"/>
    </row>
    <row r="7" spans="1:7" ht="15.75" thickBot="1" x14ac:dyDescent="0.3">
      <c r="A7" s="179"/>
      <c r="B7" s="58">
        <f>'AMS Wien'!B7</f>
        <v>45505</v>
      </c>
      <c r="C7" s="58">
        <f>'AMS Wien'!C7</f>
        <v>45139</v>
      </c>
      <c r="D7" s="181"/>
      <c r="E7" s="181"/>
      <c r="G7" s="33"/>
    </row>
    <row r="8" spans="1:7" ht="15.75" thickTop="1" x14ac:dyDescent="0.25">
      <c r="A8" s="145" t="s">
        <v>2</v>
      </c>
      <c r="B8" s="14">
        <f>DWH!U5</f>
        <v>1592</v>
      </c>
      <c r="C8" s="14">
        <f>DWH!V5</f>
        <v>1483</v>
      </c>
      <c r="D8" s="14">
        <f>B8-C8</f>
        <v>109</v>
      </c>
      <c r="E8" s="23">
        <f>D8/C8</f>
        <v>7.2999999999999995E-2</v>
      </c>
      <c r="F8" s="1"/>
      <c r="G8" s="1"/>
    </row>
    <row r="9" spans="1:7" x14ac:dyDescent="0.25">
      <c r="A9" s="10" t="s">
        <v>3</v>
      </c>
      <c r="B9" s="14">
        <f>DWH!U6</f>
        <v>126</v>
      </c>
      <c r="C9" s="14">
        <f>DWH!V6</f>
        <v>97</v>
      </c>
      <c r="D9" s="14">
        <f t="shared" ref="D9:D29" si="0">B9-C9</f>
        <v>29</v>
      </c>
      <c r="E9" s="23">
        <f t="shared" ref="E9:E29" si="1">D9/C9</f>
        <v>0.29899999999999999</v>
      </c>
      <c r="F9" s="1"/>
      <c r="G9" s="1"/>
    </row>
    <row r="10" spans="1:7" x14ac:dyDescent="0.25">
      <c r="A10" s="10" t="s">
        <v>4</v>
      </c>
      <c r="B10" s="14">
        <f>DWH!U7</f>
        <v>928</v>
      </c>
      <c r="C10" s="14">
        <f>DWH!V7</f>
        <v>861</v>
      </c>
      <c r="D10" s="14">
        <f t="shared" si="0"/>
        <v>67</v>
      </c>
      <c r="E10" s="23">
        <f t="shared" si="1"/>
        <v>7.8E-2</v>
      </c>
      <c r="F10" s="1"/>
      <c r="G10" s="1"/>
    </row>
    <row r="11" spans="1:7" x14ac:dyDescent="0.25">
      <c r="A11" s="10" t="s">
        <v>5</v>
      </c>
      <c r="B11" s="14">
        <f>DWH!U8</f>
        <v>280</v>
      </c>
      <c r="C11" s="14">
        <f>DWH!V8</f>
        <v>293</v>
      </c>
      <c r="D11" s="14">
        <f t="shared" si="0"/>
        <v>-13</v>
      </c>
      <c r="E11" s="23">
        <f t="shared" si="1"/>
        <v>-4.3999999999999997E-2</v>
      </c>
      <c r="F11" s="1"/>
      <c r="G11" s="1"/>
    </row>
    <row r="12" spans="1:7" x14ac:dyDescent="0.25">
      <c r="A12" s="10" t="s">
        <v>6</v>
      </c>
      <c r="B12" s="14">
        <f>DWH!U9</f>
        <v>258</v>
      </c>
      <c r="C12" s="14">
        <f>DWH!V9</f>
        <v>232</v>
      </c>
      <c r="D12" s="14">
        <f t="shared" si="0"/>
        <v>26</v>
      </c>
      <c r="E12" s="23">
        <f t="shared" si="1"/>
        <v>0.112</v>
      </c>
      <c r="F12" s="1"/>
      <c r="G12" s="1"/>
    </row>
    <row r="13" spans="1:7" x14ac:dyDescent="0.25">
      <c r="A13" s="10" t="s">
        <v>7</v>
      </c>
      <c r="B13" s="14">
        <f>DWH!U10</f>
        <v>438</v>
      </c>
      <c r="C13" s="14">
        <f>DWH!V10</f>
        <v>399</v>
      </c>
      <c r="D13" s="14">
        <f t="shared" si="0"/>
        <v>39</v>
      </c>
      <c r="E13" s="23">
        <f t="shared" si="1"/>
        <v>9.8000000000000004E-2</v>
      </c>
      <c r="F13" s="1"/>
      <c r="G13" s="1"/>
    </row>
    <row r="14" spans="1:7" x14ac:dyDescent="0.25">
      <c r="A14" s="10" t="s">
        <v>8</v>
      </c>
      <c r="B14" s="14">
        <f>DWH!U11</f>
        <v>696</v>
      </c>
      <c r="C14" s="14">
        <f>DWH!V11</f>
        <v>622</v>
      </c>
      <c r="D14" s="14">
        <f t="shared" si="0"/>
        <v>74</v>
      </c>
      <c r="E14" s="23">
        <f t="shared" si="1"/>
        <v>0.11899999999999999</v>
      </c>
      <c r="F14" s="1"/>
      <c r="G14" s="1"/>
    </row>
    <row r="15" spans="1:7" x14ac:dyDescent="0.25">
      <c r="A15" s="10" t="s">
        <v>9</v>
      </c>
      <c r="B15" s="14">
        <f>DWH!U12</f>
        <v>103</v>
      </c>
      <c r="C15" s="14">
        <f>DWH!V12</f>
        <v>86</v>
      </c>
      <c r="D15" s="14">
        <f t="shared" si="0"/>
        <v>17</v>
      </c>
      <c r="E15" s="23">
        <f t="shared" si="1"/>
        <v>0.19800000000000001</v>
      </c>
      <c r="F15" s="1"/>
      <c r="G15" s="1"/>
    </row>
    <row r="16" spans="1:7" x14ac:dyDescent="0.25">
      <c r="A16" s="10" t="s">
        <v>127</v>
      </c>
      <c r="B16" s="14">
        <f>DWH!U13</f>
        <v>13</v>
      </c>
      <c r="C16" s="14">
        <f>DWH!V13</f>
        <v>12</v>
      </c>
      <c r="D16" s="14">
        <f t="shared" si="0"/>
        <v>1</v>
      </c>
      <c r="E16" s="23">
        <f t="shared" si="1"/>
        <v>8.3000000000000004E-2</v>
      </c>
      <c r="F16" s="1"/>
      <c r="G16" s="1"/>
    </row>
    <row r="17" spans="1:7" x14ac:dyDescent="0.25">
      <c r="A17" s="10" t="s">
        <v>11</v>
      </c>
      <c r="B17" s="14">
        <f>DWH!U14</f>
        <v>503</v>
      </c>
      <c r="C17" s="14">
        <f>DWH!V14</f>
        <v>404</v>
      </c>
      <c r="D17" s="14">
        <f t="shared" si="0"/>
        <v>99</v>
      </c>
      <c r="E17" s="23">
        <f t="shared" si="1"/>
        <v>0.245</v>
      </c>
      <c r="F17" s="1"/>
      <c r="G17" s="1"/>
    </row>
    <row r="18" spans="1:7" x14ac:dyDescent="0.25">
      <c r="A18" s="10" t="s">
        <v>12</v>
      </c>
      <c r="B18" s="14">
        <f>DWH!U15</f>
        <v>194</v>
      </c>
      <c r="C18" s="14">
        <f>DWH!V15</f>
        <v>185</v>
      </c>
      <c r="D18" s="14">
        <f t="shared" si="0"/>
        <v>9</v>
      </c>
      <c r="E18" s="23">
        <f t="shared" si="1"/>
        <v>4.9000000000000002E-2</v>
      </c>
      <c r="F18" s="1"/>
      <c r="G18" s="1"/>
    </row>
    <row r="19" spans="1:7" x14ac:dyDescent="0.25">
      <c r="A19" s="10" t="s">
        <v>13</v>
      </c>
      <c r="B19" s="14">
        <f>DWH!U16</f>
        <v>849</v>
      </c>
      <c r="C19" s="14">
        <f>DWH!V16</f>
        <v>795</v>
      </c>
      <c r="D19" s="14">
        <f t="shared" si="0"/>
        <v>54</v>
      </c>
      <c r="E19" s="23">
        <f t="shared" si="1"/>
        <v>6.8000000000000005E-2</v>
      </c>
      <c r="F19" s="1"/>
      <c r="G19" s="1"/>
    </row>
    <row r="20" spans="1:7" x14ac:dyDescent="0.25">
      <c r="A20" s="10" t="s">
        <v>14</v>
      </c>
      <c r="B20" s="14">
        <f>DWH!U17</f>
        <v>245</v>
      </c>
      <c r="C20" s="14">
        <f>DWH!V17</f>
        <v>224</v>
      </c>
      <c r="D20" s="14">
        <f t="shared" si="0"/>
        <v>21</v>
      </c>
      <c r="E20" s="23">
        <f t="shared" si="1"/>
        <v>9.4E-2</v>
      </c>
      <c r="F20" s="1"/>
      <c r="G20" s="1"/>
    </row>
    <row r="21" spans="1:7" x14ac:dyDescent="0.25">
      <c r="A21" s="146" t="s">
        <v>15</v>
      </c>
      <c r="B21" s="11">
        <f>DWH!U53</f>
        <v>398</v>
      </c>
      <c r="C21" s="11">
        <f>DWH!V53</f>
        <v>385</v>
      </c>
      <c r="D21" s="14">
        <f t="shared" si="0"/>
        <v>13</v>
      </c>
      <c r="E21" s="23">
        <f t="shared" si="1"/>
        <v>3.4000000000000002E-2</v>
      </c>
      <c r="F21" s="1"/>
      <c r="G21" s="1"/>
    </row>
    <row r="22" spans="1:7" ht="15.75" thickBot="1" x14ac:dyDescent="0.3">
      <c r="A22" s="147" t="s">
        <v>16</v>
      </c>
      <c r="B22" s="17">
        <f>DWH!U54</f>
        <v>366</v>
      </c>
      <c r="C22" s="17">
        <f>DWH!V54</f>
        <v>349</v>
      </c>
      <c r="D22" s="28">
        <f t="shared" si="0"/>
        <v>17</v>
      </c>
      <c r="E22" s="29">
        <f t="shared" si="1"/>
        <v>4.9000000000000002E-2</v>
      </c>
      <c r="F22" s="1"/>
      <c r="G22" s="1"/>
    </row>
    <row r="23" spans="1:7" ht="15.75" thickTop="1" x14ac:dyDescent="0.25">
      <c r="A23" s="145" t="s">
        <v>100</v>
      </c>
      <c r="B23" s="19">
        <f>DWH!T80</f>
        <v>676</v>
      </c>
      <c r="C23" s="19">
        <f>DWH!U80</f>
        <v>668</v>
      </c>
      <c r="D23" s="19">
        <f t="shared" si="0"/>
        <v>8</v>
      </c>
      <c r="E23" s="144">
        <f t="shared" si="1"/>
        <v>1.2E-2</v>
      </c>
      <c r="F23" s="1"/>
      <c r="G23" s="1"/>
    </row>
    <row r="24" spans="1:7" x14ac:dyDescent="0.25">
      <c r="A24" s="146" t="s">
        <v>18</v>
      </c>
      <c r="B24" s="11">
        <f>DWH!T87</f>
        <v>465</v>
      </c>
      <c r="C24" s="11">
        <f>DWH!U87</f>
        <v>493</v>
      </c>
      <c r="D24" s="14">
        <f t="shared" si="0"/>
        <v>-28</v>
      </c>
      <c r="E24" s="23">
        <f t="shared" si="1"/>
        <v>-5.7000000000000002E-2</v>
      </c>
      <c r="F24" s="1"/>
      <c r="G24" s="1"/>
    </row>
    <row r="25" spans="1:7" ht="15.75" thickBot="1" x14ac:dyDescent="0.3">
      <c r="A25" s="147" t="s">
        <v>19</v>
      </c>
      <c r="B25" s="17">
        <f>DWH!T88</f>
        <v>505</v>
      </c>
      <c r="C25" s="17">
        <f>DWH!U88</f>
        <v>579</v>
      </c>
      <c r="D25" s="28">
        <f t="shared" si="0"/>
        <v>-74</v>
      </c>
      <c r="E25" s="29">
        <f t="shared" si="1"/>
        <v>-0.128</v>
      </c>
      <c r="F25" s="1"/>
      <c r="G25" s="1"/>
    </row>
    <row r="26" spans="1:7" ht="15.75" thickTop="1" x14ac:dyDescent="0.25">
      <c r="A26" s="145" t="s">
        <v>20</v>
      </c>
      <c r="B26" s="19">
        <f>DWH!T64</f>
        <v>38</v>
      </c>
      <c r="C26" s="19">
        <f>DWH!U64</f>
        <v>35</v>
      </c>
      <c r="D26" s="19">
        <f t="shared" si="0"/>
        <v>3</v>
      </c>
      <c r="E26" s="144">
        <f t="shared" si="1"/>
        <v>8.5999999999999993E-2</v>
      </c>
    </row>
    <row r="27" spans="1:7" ht="15.75" thickBot="1" x14ac:dyDescent="0.3">
      <c r="A27" s="148" t="s">
        <v>21</v>
      </c>
      <c r="B27" s="17">
        <f>DWH!T73</f>
        <v>16</v>
      </c>
      <c r="C27" s="17">
        <f>DWH!U73</f>
        <v>27</v>
      </c>
      <c r="D27" s="28">
        <f t="shared" si="0"/>
        <v>-11</v>
      </c>
      <c r="E27" s="29">
        <f t="shared" si="1"/>
        <v>-0.40699999999999997</v>
      </c>
    </row>
    <row r="28" spans="1:7" ht="15.75" thickTop="1" x14ac:dyDescent="0.25">
      <c r="A28" s="149" t="s">
        <v>22</v>
      </c>
      <c r="B28" s="143">
        <f>DWH!U95</f>
        <v>80</v>
      </c>
      <c r="C28" s="143">
        <f>DWH!V95</f>
        <v>83</v>
      </c>
      <c r="D28" s="19">
        <f t="shared" si="0"/>
        <v>-3</v>
      </c>
      <c r="E28" s="144">
        <f t="shared" si="1"/>
        <v>-3.5999999999999997E-2</v>
      </c>
    </row>
    <row r="29" spans="1:7" x14ac:dyDescent="0.25">
      <c r="A29" s="146" t="s">
        <v>23</v>
      </c>
      <c r="B29" s="20">
        <f>DWH!U96</f>
        <v>356</v>
      </c>
      <c r="C29" s="20">
        <f>DWH!V96</f>
        <v>332</v>
      </c>
      <c r="D29" s="14">
        <f t="shared" si="0"/>
        <v>24</v>
      </c>
      <c r="E29" s="23">
        <f t="shared" si="1"/>
        <v>7.1999999999999995E-2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128</v>
      </c>
      <c r="E34" s="180" t="s">
        <v>129</v>
      </c>
    </row>
    <row r="35" spans="1:7" ht="15.75" thickBot="1" x14ac:dyDescent="0.3">
      <c r="A35" s="179"/>
      <c r="B35" s="58">
        <f>B7</f>
        <v>45505</v>
      </c>
      <c r="C35" s="58">
        <f>C7</f>
        <v>45139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DWH!U18</f>
        <v>666</v>
      </c>
      <c r="C36" s="14">
        <f>DWH!V18</f>
        <v>673</v>
      </c>
      <c r="D36" s="14">
        <f>B36-C36</f>
        <v>-7</v>
      </c>
      <c r="E36" s="23">
        <f>D36/C36</f>
        <v>-0.01</v>
      </c>
    </row>
    <row r="37" spans="1:7" x14ac:dyDescent="0.25">
      <c r="A37" s="10" t="s">
        <v>3</v>
      </c>
      <c r="B37" s="14">
        <f>DWH!U19</f>
        <v>54</v>
      </c>
      <c r="C37" s="14">
        <f>DWH!V19</f>
        <v>45</v>
      </c>
      <c r="D37" s="14">
        <f t="shared" ref="D37:D53" si="2">B37-C37</f>
        <v>9</v>
      </c>
      <c r="E37" s="23">
        <f t="shared" ref="E37:E53" si="3">D37/C37</f>
        <v>0.2</v>
      </c>
    </row>
    <row r="38" spans="1:7" x14ac:dyDescent="0.25">
      <c r="A38" s="10" t="s">
        <v>4</v>
      </c>
      <c r="B38" s="14">
        <f>DWH!U20</f>
        <v>416</v>
      </c>
      <c r="C38" s="14">
        <f>DWH!V20</f>
        <v>406</v>
      </c>
      <c r="D38" s="14">
        <f t="shared" si="2"/>
        <v>10</v>
      </c>
      <c r="E38" s="23">
        <f t="shared" si="3"/>
        <v>2.5000000000000001E-2</v>
      </c>
    </row>
    <row r="39" spans="1:7" x14ac:dyDescent="0.25">
      <c r="A39" s="10" t="s">
        <v>5</v>
      </c>
      <c r="B39" s="14">
        <f>DWH!U21</f>
        <v>120</v>
      </c>
      <c r="C39" s="14">
        <f>DWH!V21</f>
        <v>140</v>
      </c>
      <c r="D39" s="14">
        <f t="shared" si="2"/>
        <v>-20</v>
      </c>
      <c r="E39" s="23">
        <f t="shared" si="3"/>
        <v>-0.14299999999999999</v>
      </c>
    </row>
    <row r="40" spans="1:7" x14ac:dyDescent="0.25">
      <c r="A40" s="10" t="s">
        <v>6</v>
      </c>
      <c r="B40" s="14">
        <f>DWH!U22</f>
        <v>76</v>
      </c>
      <c r="C40" s="14">
        <f>DWH!V22</f>
        <v>82</v>
      </c>
      <c r="D40" s="14">
        <f t="shared" si="2"/>
        <v>-6</v>
      </c>
      <c r="E40" s="23">
        <f t="shared" si="3"/>
        <v>-7.2999999999999995E-2</v>
      </c>
    </row>
    <row r="41" spans="1:7" x14ac:dyDescent="0.25">
      <c r="A41" s="10" t="s">
        <v>7</v>
      </c>
      <c r="B41" s="14">
        <f>DWH!U23</f>
        <v>146</v>
      </c>
      <c r="C41" s="14">
        <f>DWH!V23</f>
        <v>133</v>
      </c>
      <c r="D41" s="14">
        <f t="shared" si="2"/>
        <v>13</v>
      </c>
      <c r="E41" s="23">
        <f t="shared" si="3"/>
        <v>9.8000000000000004E-2</v>
      </c>
    </row>
    <row r="42" spans="1:7" x14ac:dyDescent="0.25">
      <c r="A42" s="10" t="s">
        <v>51</v>
      </c>
      <c r="B42" s="14">
        <f>DWH!U24</f>
        <v>305</v>
      </c>
      <c r="C42" s="14">
        <f>DWH!V24</f>
        <v>299</v>
      </c>
      <c r="D42" s="14">
        <f t="shared" si="2"/>
        <v>6</v>
      </c>
      <c r="E42" s="23">
        <f t="shared" si="3"/>
        <v>0.02</v>
      </c>
    </row>
    <row r="43" spans="1:7" x14ac:dyDescent="0.25">
      <c r="A43" s="10" t="s">
        <v>9</v>
      </c>
      <c r="B43" s="14">
        <f>DWH!U25</f>
        <v>32</v>
      </c>
      <c r="C43" s="14">
        <f>DWH!V25</f>
        <v>32</v>
      </c>
      <c r="D43" s="14">
        <f t="shared" si="2"/>
        <v>0</v>
      </c>
      <c r="E43" s="23">
        <f t="shared" si="3"/>
        <v>0</v>
      </c>
    </row>
    <row r="44" spans="1:7" x14ac:dyDescent="0.25">
      <c r="A44" s="10" t="s">
        <v>127</v>
      </c>
      <c r="B44" s="14">
        <f>DWH!U26</f>
        <v>2</v>
      </c>
      <c r="C44" s="14">
        <f>DWH!V26</f>
        <v>3</v>
      </c>
      <c r="D44" s="14">
        <f t="shared" si="2"/>
        <v>-1</v>
      </c>
      <c r="E44" s="23">
        <f t="shared" si="3"/>
        <v>-0.33300000000000002</v>
      </c>
    </row>
    <row r="45" spans="1:7" x14ac:dyDescent="0.25">
      <c r="A45" s="10" t="s">
        <v>11</v>
      </c>
      <c r="B45" s="14">
        <f>DWH!U27</f>
        <v>190</v>
      </c>
      <c r="C45" s="14">
        <f>DWH!V27</f>
        <v>157</v>
      </c>
      <c r="D45" s="14">
        <f t="shared" si="2"/>
        <v>33</v>
      </c>
      <c r="E45" s="23">
        <f t="shared" si="3"/>
        <v>0.21</v>
      </c>
    </row>
    <row r="46" spans="1:7" x14ac:dyDescent="0.25">
      <c r="A46" s="10" t="s">
        <v>12</v>
      </c>
      <c r="B46" s="14">
        <f>DWH!U28</f>
        <v>63</v>
      </c>
      <c r="C46" s="14">
        <f>DWH!V28</f>
        <v>62</v>
      </c>
      <c r="D46" s="14">
        <f t="shared" si="2"/>
        <v>1</v>
      </c>
      <c r="E46" s="23">
        <f t="shared" si="3"/>
        <v>1.6E-2</v>
      </c>
    </row>
    <row r="47" spans="1:7" x14ac:dyDescent="0.25">
      <c r="A47" s="10" t="s">
        <v>13</v>
      </c>
      <c r="B47" s="14">
        <f>DWH!U29</f>
        <v>367</v>
      </c>
      <c r="C47" s="14">
        <f>DWH!V29</f>
        <v>368</v>
      </c>
      <c r="D47" s="14">
        <f t="shared" si="2"/>
        <v>-1</v>
      </c>
      <c r="E47" s="23">
        <f t="shared" si="3"/>
        <v>-3.0000000000000001E-3</v>
      </c>
    </row>
    <row r="48" spans="1:7" x14ac:dyDescent="0.25">
      <c r="A48" s="10" t="s">
        <v>14</v>
      </c>
      <c r="B48" s="14">
        <f>DWH!U30</f>
        <v>89</v>
      </c>
      <c r="C48" s="14">
        <f>DWH!V30</f>
        <v>94</v>
      </c>
      <c r="D48" s="14">
        <f t="shared" si="2"/>
        <v>-5</v>
      </c>
      <c r="E48" s="23">
        <f t="shared" si="3"/>
        <v>-5.2999999999999999E-2</v>
      </c>
    </row>
    <row r="49" spans="1:7" x14ac:dyDescent="0.25">
      <c r="A49" s="146" t="s">
        <v>15</v>
      </c>
      <c r="B49" s="11">
        <f>DWH!U55</f>
        <v>187</v>
      </c>
      <c r="C49" s="11">
        <f>DWH!V55</f>
        <v>173</v>
      </c>
      <c r="D49" s="14">
        <f t="shared" si="2"/>
        <v>14</v>
      </c>
      <c r="E49" s="23">
        <f t="shared" si="3"/>
        <v>8.1000000000000003E-2</v>
      </c>
    </row>
    <row r="50" spans="1:7" ht="15.75" thickBot="1" x14ac:dyDescent="0.3">
      <c r="A50" s="146" t="s">
        <v>16</v>
      </c>
      <c r="B50" s="17">
        <f>DWH!U56</f>
        <v>170</v>
      </c>
      <c r="C50" s="17">
        <f>DWH!V56</f>
        <v>156</v>
      </c>
      <c r="D50" s="28">
        <f t="shared" si="2"/>
        <v>14</v>
      </c>
      <c r="E50" s="29">
        <f t="shared" si="3"/>
        <v>0.09</v>
      </c>
    </row>
    <row r="51" spans="1:7" ht="16.5" thickTop="1" thickBot="1" x14ac:dyDescent="0.3">
      <c r="A51" s="150" t="s">
        <v>20</v>
      </c>
      <c r="B51" s="22">
        <f>DWH!T65</f>
        <v>13</v>
      </c>
      <c r="C51" s="22">
        <f>DWH!U65</f>
        <v>9</v>
      </c>
      <c r="D51" s="22">
        <f t="shared" si="2"/>
        <v>4</v>
      </c>
      <c r="E51" s="24">
        <f t="shared" si="3"/>
        <v>0.44400000000000001</v>
      </c>
    </row>
    <row r="52" spans="1:7" ht="15.75" thickTop="1" x14ac:dyDescent="0.25">
      <c r="A52" s="146" t="s">
        <v>22</v>
      </c>
      <c r="B52" s="20">
        <f>DWH!U97</f>
        <v>37</v>
      </c>
      <c r="C52" s="20">
        <f>DWH!V97</f>
        <v>39</v>
      </c>
      <c r="D52" s="14">
        <f t="shared" si="2"/>
        <v>-2</v>
      </c>
      <c r="E52" s="23">
        <f t="shared" si="3"/>
        <v>-5.0999999999999997E-2</v>
      </c>
    </row>
    <row r="53" spans="1:7" x14ac:dyDescent="0.25">
      <c r="A53" s="146" t="s">
        <v>23</v>
      </c>
      <c r="B53" s="12">
        <f>DWH!U98</f>
        <v>161</v>
      </c>
      <c r="C53" s="12">
        <f>DWH!V98</f>
        <v>155</v>
      </c>
      <c r="D53" s="14">
        <f t="shared" si="2"/>
        <v>6</v>
      </c>
      <c r="E53" s="23">
        <f t="shared" si="3"/>
        <v>3.9E-2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131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128</v>
      </c>
      <c r="E57" s="180" t="s">
        <v>129</v>
      </c>
    </row>
    <row r="58" spans="1:7" ht="15.75" thickBot="1" x14ac:dyDescent="0.3">
      <c r="A58" s="179"/>
      <c r="B58" s="58">
        <f>B7</f>
        <v>45505</v>
      </c>
      <c r="C58" s="58">
        <f>C7</f>
        <v>45139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DWH!U31</f>
        <v>926</v>
      </c>
      <c r="C59" s="14">
        <f>DWH!V31</f>
        <v>810</v>
      </c>
      <c r="D59" s="14">
        <f>B59-C59</f>
        <v>116</v>
      </c>
      <c r="E59" s="23">
        <f>D59/C59</f>
        <v>0.14299999999999999</v>
      </c>
    </row>
    <row r="60" spans="1:7" x14ac:dyDescent="0.25">
      <c r="A60" s="10" t="s">
        <v>3</v>
      </c>
      <c r="B60" s="14">
        <f>DWH!U32</f>
        <v>72</v>
      </c>
      <c r="C60" s="14">
        <f>DWH!V32</f>
        <v>52</v>
      </c>
      <c r="D60" s="14">
        <f t="shared" ref="D60:D76" si="4">B60-C60</f>
        <v>20</v>
      </c>
      <c r="E60" s="23">
        <f t="shared" ref="E60:E76" si="5">D60/C60</f>
        <v>0.38500000000000001</v>
      </c>
    </row>
    <row r="61" spans="1:7" x14ac:dyDescent="0.25">
      <c r="A61" s="10" t="s">
        <v>4</v>
      </c>
      <c r="B61" s="14">
        <f>DWH!U33</f>
        <v>512</v>
      </c>
      <c r="C61" s="14">
        <f>DWH!V33</f>
        <v>455</v>
      </c>
      <c r="D61" s="14">
        <f t="shared" si="4"/>
        <v>57</v>
      </c>
      <c r="E61" s="23">
        <f t="shared" si="5"/>
        <v>0.125</v>
      </c>
    </row>
    <row r="62" spans="1:7" x14ac:dyDescent="0.25">
      <c r="A62" s="10" t="s">
        <v>5</v>
      </c>
      <c r="B62" s="14">
        <f>DWH!U34</f>
        <v>160</v>
      </c>
      <c r="C62" s="14">
        <f>DWH!V34</f>
        <v>153</v>
      </c>
      <c r="D62" s="14">
        <f t="shared" si="4"/>
        <v>7</v>
      </c>
      <c r="E62" s="23">
        <f t="shared" si="5"/>
        <v>4.5999999999999999E-2</v>
      </c>
    </row>
    <row r="63" spans="1:7" x14ac:dyDescent="0.25">
      <c r="A63" s="10" t="s">
        <v>6</v>
      </c>
      <c r="B63" s="14">
        <f>DWH!U35</f>
        <v>182</v>
      </c>
      <c r="C63" s="14">
        <f>DWH!V35</f>
        <v>150</v>
      </c>
      <c r="D63" s="14">
        <f t="shared" si="4"/>
        <v>32</v>
      </c>
      <c r="E63" s="23">
        <f t="shared" si="5"/>
        <v>0.21299999999999999</v>
      </c>
    </row>
    <row r="64" spans="1:7" x14ac:dyDescent="0.25">
      <c r="A64" s="10" t="s">
        <v>7</v>
      </c>
      <c r="B64" s="14">
        <f>DWH!U36</f>
        <v>292</v>
      </c>
      <c r="C64" s="14">
        <f>DWH!V36</f>
        <v>266</v>
      </c>
      <c r="D64" s="14">
        <f t="shared" si="4"/>
        <v>26</v>
      </c>
      <c r="E64" s="23">
        <f t="shared" si="5"/>
        <v>9.8000000000000004E-2</v>
      </c>
    </row>
    <row r="65" spans="1:5" x14ac:dyDescent="0.25">
      <c r="A65" s="10" t="s">
        <v>8</v>
      </c>
      <c r="B65" s="14">
        <f>DWH!U37</f>
        <v>391</v>
      </c>
      <c r="C65" s="14">
        <f>DWH!V37</f>
        <v>323</v>
      </c>
      <c r="D65" s="14">
        <f t="shared" si="4"/>
        <v>68</v>
      </c>
      <c r="E65" s="23">
        <f t="shared" si="5"/>
        <v>0.21099999999999999</v>
      </c>
    </row>
    <row r="66" spans="1:5" x14ac:dyDescent="0.25">
      <c r="A66" s="10" t="s">
        <v>9</v>
      </c>
      <c r="B66" s="14">
        <f>DWH!U38</f>
        <v>71</v>
      </c>
      <c r="C66" s="14">
        <f>DWH!V38</f>
        <v>54</v>
      </c>
      <c r="D66" s="14">
        <f t="shared" si="4"/>
        <v>17</v>
      </c>
      <c r="E66" s="23">
        <f t="shared" si="5"/>
        <v>0.315</v>
      </c>
    </row>
    <row r="67" spans="1:5" x14ac:dyDescent="0.25">
      <c r="A67" s="10" t="s">
        <v>127</v>
      </c>
      <c r="B67" s="14">
        <f>DWH!U39</f>
        <v>11</v>
      </c>
      <c r="C67" s="14">
        <f>DWH!V39</f>
        <v>9</v>
      </c>
      <c r="D67" s="14">
        <f t="shared" si="4"/>
        <v>2</v>
      </c>
      <c r="E67" s="23">
        <f t="shared" si="5"/>
        <v>0.222</v>
      </c>
    </row>
    <row r="68" spans="1:5" x14ac:dyDescent="0.25">
      <c r="A68" s="10" t="s">
        <v>11</v>
      </c>
      <c r="B68" s="14">
        <f>DWH!U40</f>
        <v>313</v>
      </c>
      <c r="C68" s="14">
        <f>DWH!V40</f>
        <v>247</v>
      </c>
      <c r="D68" s="14">
        <f t="shared" si="4"/>
        <v>66</v>
      </c>
      <c r="E68" s="23">
        <f t="shared" si="5"/>
        <v>0.26700000000000002</v>
      </c>
    </row>
    <row r="69" spans="1:5" x14ac:dyDescent="0.25">
      <c r="A69" s="10" t="s">
        <v>12</v>
      </c>
      <c r="B69" s="14">
        <f>DWH!U41</f>
        <v>131</v>
      </c>
      <c r="C69" s="14">
        <f>DWH!V41</f>
        <v>123</v>
      </c>
      <c r="D69" s="14">
        <f t="shared" si="4"/>
        <v>8</v>
      </c>
      <c r="E69" s="23">
        <f t="shared" si="5"/>
        <v>6.5000000000000002E-2</v>
      </c>
    </row>
    <row r="70" spans="1:5" x14ac:dyDescent="0.25">
      <c r="A70" s="10" t="s">
        <v>13</v>
      </c>
      <c r="B70" s="14">
        <f>DWH!U42</f>
        <v>482</v>
      </c>
      <c r="C70" s="14">
        <f>DWH!V42</f>
        <v>427</v>
      </c>
      <c r="D70" s="14">
        <f t="shared" si="4"/>
        <v>55</v>
      </c>
      <c r="E70" s="23">
        <f t="shared" si="5"/>
        <v>0.129</v>
      </c>
    </row>
    <row r="71" spans="1:5" x14ac:dyDescent="0.25">
      <c r="A71" s="10" t="s">
        <v>14</v>
      </c>
      <c r="B71" s="14">
        <f>DWH!U43</f>
        <v>156</v>
      </c>
      <c r="C71" s="14">
        <f>DWH!V43</f>
        <v>130</v>
      </c>
      <c r="D71" s="14">
        <f t="shared" si="4"/>
        <v>26</v>
      </c>
      <c r="E71" s="23">
        <f t="shared" si="5"/>
        <v>0.2</v>
      </c>
    </row>
    <row r="72" spans="1:5" x14ac:dyDescent="0.25">
      <c r="A72" s="146" t="s">
        <v>15</v>
      </c>
      <c r="B72" s="11">
        <f>DWH!U57</f>
        <v>211</v>
      </c>
      <c r="C72" s="11">
        <f>DWH!V57</f>
        <v>212</v>
      </c>
      <c r="D72" s="14">
        <f t="shared" si="4"/>
        <v>-1</v>
      </c>
      <c r="E72" s="23">
        <f t="shared" si="5"/>
        <v>-5.0000000000000001E-3</v>
      </c>
    </row>
    <row r="73" spans="1:5" ht="15.75" thickBot="1" x14ac:dyDescent="0.3">
      <c r="A73" s="146" t="s">
        <v>16</v>
      </c>
      <c r="B73" s="11">
        <f>DWH!U58</f>
        <v>196</v>
      </c>
      <c r="C73" s="11">
        <f>DWH!V58</f>
        <v>193</v>
      </c>
      <c r="D73" s="28">
        <f t="shared" si="4"/>
        <v>3</v>
      </c>
      <c r="E73" s="29">
        <f t="shared" si="5"/>
        <v>1.6E-2</v>
      </c>
    </row>
    <row r="74" spans="1:5" ht="16.5" thickTop="1" thickBot="1" x14ac:dyDescent="0.3">
      <c r="A74" s="150" t="s">
        <v>20</v>
      </c>
      <c r="B74" s="22">
        <f>DWH!T66</f>
        <v>25</v>
      </c>
      <c r="C74" s="22">
        <f>DWH!U66</f>
        <v>26</v>
      </c>
      <c r="D74" s="22">
        <f t="shared" si="4"/>
        <v>-1</v>
      </c>
      <c r="E74" s="24">
        <f t="shared" si="5"/>
        <v>-3.7999999999999999E-2</v>
      </c>
    </row>
    <row r="75" spans="1:5" ht="15.75" thickTop="1" x14ac:dyDescent="0.25">
      <c r="A75" s="146" t="s">
        <v>22</v>
      </c>
      <c r="B75" s="12">
        <f>DWH!U99</f>
        <v>43</v>
      </c>
      <c r="C75" s="12">
        <f>DWH!V99</f>
        <v>44</v>
      </c>
      <c r="D75" s="14">
        <f t="shared" si="4"/>
        <v>-1</v>
      </c>
      <c r="E75" s="23">
        <f t="shared" si="5"/>
        <v>-2.3E-2</v>
      </c>
    </row>
    <row r="76" spans="1:5" x14ac:dyDescent="0.25">
      <c r="A76" s="146" t="s">
        <v>23</v>
      </c>
      <c r="B76" s="12">
        <f>DWH!U100</f>
        <v>195</v>
      </c>
      <c r="C76" s="12">
        <f>DWH!V100</f>
        <v>177</v>
      </c>
      <c r="D76" s="14">
        <f t="shared" si="4"/>
        <v>18</v>
      </c>
      <c r="E76" s="23">
        <f t="shared" si="5"/>
        <v>0.10199999999999999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45505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33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128</v>
      </c>
      <c r="E6" s="180" t="s">
        <v>129</v>
      </c>
      <c r="F6" s="1"/>
      <c r="G6" s="1"/>
    </row>
    <row r="7" spans="1:7" ht="15.75" thickBot="1" x14ac:dyDescent="0.3">
      <c r="A7" s="179"/>
      <c r="B7" s="58">
        <f>'AMS Wien'!B7</f>
        <v>45505</v>
      </c>
      <c r="C7" s="58">
        <f>'AMS Wien'!C7</f>
        <v>45139</v>
      </c>
      <c r="D7" s="181"/>
      <c r="E7" s="181"/>
      <c r="G7" s="33"/>
    </row>
    <row r="8" spans="1:7" ht="15.75" thickTop="1" x14ac:dyDescent="0.25">
      <c r="A8" s="145" t="s">
        <v>2</v>
      </c>
      <c r="B8" s="14">
        <f>DWH!W5</f>
        <v>16987</v>
      </c>
      <c r="C8" s="14">
        <f>DWH!X5</f>
        <v>15613</v>
      </c>
      <c r="D8" s="14">
        <f>B8-C8</f>
        <v>1374</v>
      </c>
      <c r="E8" s="23">
        <f>D8/C8</f>
        <v>8.7999999999999995E-2</v>
      </c>
      <c r="F8" s="1"/>
      <c r="G8" s="1"/>
    </row>
    <row r="9" spans="1:7" x14ac:dyDescent="0.25">
      <c r="A9" s="10" t="s">
        <v>3</v>
      </c>
      <c r="B9" s="14">
        <f>DWH!W6</f>
        <v>2260</v>
      </c>
      <c r="C9" s="14">
        <f>DWH!X6</f>
        <v>1840</v>
      </c>
      <c r="D9" s="14">
        <f t="shared" ref="D9:D29" si="0">B9-C9</f>
        <v>420</v>
      </c>
      <c r="E9" s="23">
        <f t="shared" ref="E9:E29" si="1">D9/C9</f>
        <v>0.22800000000000001</v>
      </c>
      <c r="F9" s="1"/>
      <c r="G9" s="1"/>
    </row>
    <row r="10" spans="1:7" x14ac:dyDescent="0.25">
      <c r="A10" s="10" t="s">
        <v>4</v>
      </c>
      <c r="B10" s="14">
        <f>DWH!W7</f>
        <v>9080</v>
      </c>
      <c r="C10" s="14">
        <f>DWH!X7</f>
        <v>8478</v>
      </c>
      <c r="D10" s="14">
        <f t="shared" si="0"/>
        <v>602</v>
      </c>
      <c r="E10" s="23">
        <f t="shared" si="1"/>
        <v>7.0999999999999994E-2</v>
      </c>
      <c r="F10" s="1"/>
      <c r="G10" s="1"/>
    </row>
    <row r="11" spans="1:7" x14ac:dyDescent="0.25">
      <c r="A11" s="10" t="s">
        <v>5</v>
      </c>
      <c r="B11" s="14">
        <f>DWH!W8</f>
        <v>3109</v>
      </c>
      <c r="C11" s="14">
        <f>DWH!X8</f>
        <v>2959</v>
      </c>
      <c r="D11" s="14">
        <f t="shared" si="0"/>
        <v>150</v>
      </c>
      <c r="E11" s="23">
        <f t="shared" si="1"/>
        <v>5.0999999999999997E-2</v>
      </c>
      <c r="F11" s="1"/>
      <c r="G11" s="1"/>
    </row>
    <row r="12" spans="1:7" x14ac:dyDescent="0.25">
      <c r="A12" s="10" t="s">
        <v>6</v>
      </c>
      <c r="B12" s="14">
        <f>DWH!W9</f>
        <v>2538</v>
      </c>
      <c r="C12" s="14">
        <f>DWH!X9</f>
        <v>2336</v>
      </c>
      <c r="D12" s="14">
        <f t="shared" si="0"/>
        <v>202</v>
      </c>
      <c r="E12" s="23">
        <f t="shared" si="1"/>
        <v>8.5999999999999993E-2</v>
      </c>
      <c r="F12" s="1"/>
      <c r="G12" s="1"/>
    </row>
    <row r="13" spans="1:7" x14ac:dyDescent="0.25">
      <c r="A13" s="10" t="s">
        <v>7</v>
      </c>
      <c r="B13" s="14">
        <f>DWH!W10</f>
        <v>9899</v>
      </c>
      <c r="C13" s="14">
        <f>DWH!X10</f>
        <v>9116</v>
      </c>
      <c r="D13" s="14">
        <f t="shared" si="0"/>
        <v>783</v>
      </c>
      <c r="E13" s="23">
        <f t="shared" si="1"/>
        <v>8.5999999999999993E-2</v>
      </c>
      <c r="F13" s="1"/>
      <c r="G13" s="1"/>
    </row>
    <row r="14" spans="1:7" x14ac:dyDescent="0.25">
      <c r="A14" s="10" t="s">
        <v>8</v>
      </c>
      <c r="B14" s="14">
        <f>DWH!W11</f>
        <v>10288</v>
      </c>
      <c r="C14" s="14">
        <f>DWH!X11</f>
        <v>9250</v>
      </c>
      <c r="D14" s="14">
        <f t="shared" si="0"/>
        <v>1038</v>
      </c>
      <c r="E14" s="23">
        <f t="shared" si="1"/>
        <v>0.112</v>
      </c>
      <c r="F14" s="1"/>
      <c r="G14" s="1"/>
    </row>
    <row r="15" spans="1:7" x14ac:dyDescent="0.25">
      <c r="A15" s="10" t="s">
        <v>9</v>
      </c>
      <c r="B15" s="14">
        <f>DWH!W12</f>
        <v>2041</v>
      </c>
      <c r="C15" s="14">
        <f>DWH!X12</f>
        <v>1754</v>
      </c>
      <c r="D15" s="14">
        <f t="shared" si="0"/>
        <v>287</v>
      </c>
      <c r="E15" s="23">
        <f t="shared" si="1"/>
        <v>0.16400000000000001</v>
      </c>
      <c r="F15" s="1"/>
      <c r="G15" s="1"/>
    </row>
    <row r="16" spans="1:7" x14ac:dyDescent="0.25">
      <c r="A16" s="10" t="s">
        <v>127</v>
      </c>
      <c r="B16" s="14">
        <f>DWH!W13</f>
        <v>298</v>
      </c>
      <c r="C16" s="14">
        <f>DWH!X13</f>
        <v>255</v>
      </c>
      <c r="D16" s="14">
        <f t="shared" si="0"/>
        <v>43</v>
      </c>
      <c r="E16" s="23">
        <f t="shared" si="1"/>
        <v>0.16900000000000001</v>
      </c>
      <c r="F16" s="1"/>
      <c r="G16" s="1"/>
    </row>
    <row r="17" spans="1:7" x14ac:dyDescent="0.25">
      <c r="A17" s="10" t="s">
        <v>11</v>
      </c>
      <c r="B17" s="14">
        <f>DWH!W14</f>
        <v>4759</v>
      </c>
      <c r="C17" s="14">
        <f>DWH!X14</f>
        <v>3417</v>
      </c>
      <c r="D17" s="14">
        <f t="shared" si="0"/>
        <v>1342</v>
      </c>
      <c r="E17" s="23">
        <f t="shared" si="1"/>
        <v>0.39300000000000002</v>
      </c>
      <c r="F17" s="1"/>
      <c r="G17" s="1"/>
    </row>
    <row r="18" spans="1:7" x14ac:dyDescent="0.25">
      <c r="A18" s="10" t="s">
        <v>12</v>
      </c>
      <c r="B18" s="14">
        <f>DWH!W15</f>
        <v>1673</v>
      </c>
      <c r="C18" s="14">
        <f>DWH!X15</f>
        <v>1239</v>
      </c>
      <c r="D18" s="14">
        <f t="shared" si="0"/>
        <v>434</v>
      </c>
      <c r="E18" s="23">
        <f t="shared" si="1"/>
        <v>0.35</v>
      </c>
      <c r="F18" s="1"/>
      <c r="G18" s="1"/>
    </row>
    <row r="19" spans="1:7" x14ac:dyDescent="0.25">
      <c r="A19" s="10" t="s">
        <v>13</v>
      </c>
      <c r="B19" s="14">
        <f>DWH!W16</f>
        <v>13583</v>
      </c>
      <c r="C19" s="14">
        <f>DWH!X16</f>
        <v>12546</v>
      </c>
      <c r="D19" s="14">
        <f t="shared" si="0"/>
        <v>1037</v>
      </c>
      <c r="E19" s="23">
        <f t="shared" si="1"/>
        <v>8.3000000000000004E-2</v>
      </c>
      <c r="F19" s="1"/>
      <c r="G19" s="1"/>
    </row>
    <row r="20" spans="1:7" x14ac:dyDescent="0.25">
      <c r="A20" s="10" t="s">
        <v>14</v>
      </c>
      <c r="B20" s="14">
        <f>DWH!W17</f>
        <v>4569</v>
      </c>
      <c r="C20" s="14">
        <f>DWH!X17</f>
        <v>4212</v>
      </c>
      <c r="D20" s="14">
        <f t="shared" si="0"/>
        <v>357</v>
      </c>
      <c r="E20" s="23">
        <f t="shared" si="1"/>
        <v>8.5000000000000006E-2</v>
      </c>
      <c r="F20" s="1"/>
      <c r="G20" s="1"/>
    </row>
    <row r="21" spans="1:7" x14ac:dyDescent="0.25">
      <c r="A21" s="146" t="s">
        <v>15</v>
      </c>
      <c r="B21" s="11">
        <f>DWH!W53</f>
        <v>4518</v>
      </c>
      <c r="C21" s="11">
        <f>DWH!X53</f>
        <v>4539</v>
      </c>
      <c r="D21" s="14">
        <f t="shared" si="0"/>
        <v>-21</v>
      </c>
      <c r="E21" s="23">
        <f t="shared" si="1"/>
        <v>-5.0000000000000001E-3</v>
      </c>
      <c r="F21" s="1"/>
      <c r="G21" s="1"/>
    </row>
    <row r="22" spans="1:7" ht="15.75" thickBot="1" x14ac:dyDescent="0.3">
      <c r="A22" s="147" t="s">
        <v>16</v>
      </c>
      <c r="B22" s="17">
        <f>DWH!W54</f>
        <v>4516</v>
      </c>
      <c r="C22" s="17">
        <f>DWH!X54</f>
        <v>4560</v>
      </c>
      <c r="D22" s="28">
        <f t="shared" si="0"/>
        <v>-44</v>
      </c>
      <c r="E22" s="29">
        <f t="shared" si="1"/>
        <v>-0.01</v>
      </c>
      <c r="F22" s="1"/>
      <c r="G22" s="1"/>
    </row>
    <row r="23" spans="1:7" ht="15.75" thickTop="1" x14ac:dyDescent="0.25">
      <c r="A23" s="145" t="s">
        <v>100</v>
      </c>
      <c r="B23" s="19">
        <f>DWH!V80</f>
        <v>2018</v>
      </c>
      <c r="C23" s="19">
        <f>DWH!W80</f>
        <v>1915</v>
      </c>
      <c r="D23" s="19">
        <f t="shared" si="0"/>
        <v>103</v>
      </c>
      <c r="E23" s="144">
        <f t="shared" si="1"/>
        <v>5.3999999999999999E-2</v>
      </c>
      <c r="F23" s="1"/>
      <c r="G23" s="1"/>
    </row>
    <row r="24" spans="1:7" x14ac:dyDescent="0.25">
      <c r="A24" s="146" t="s">
        <v>18</v>
      </c>
      <c r="B24" s="11">
        <f>DWH!V87</f>
        <v>922</v>
      </c>
      <c r="C24" s="11">
        <f>DWH!W87</f>
        <v>964</v>
      </c>
      <c r="D24" s="14">
        <f t="shared" si="0"/>
        <v>-42</v>
      </c>
      <c r="E24" s="23">
        <f t="shared" si="1"/>
        <v>-4.3999999999999997E-2</v>
      </c>
      <c r="F24" s="1"/>
      <c r="G24" s="1"/>
    </row>
    <row r="25" spans="1:7" ht="15.75" thickBot="1" x14ac:dyDescent="0.3">
      <c r="A25" s="147" t="s">
        <v>19</v>
      </c>
      <c r="B25" s="17">
        <f>DWH!V88</f>
        <v>930</v>
      </c>
      <c r="C25" s="17">
        <f>DWH!W88</f>
        <v>806</v>
      </c>
      <c r="D25" s="28">
        <f t="shared" si="0"/>
        <v>124</v>
      </c>
      <c r="E25" s="29">
        <f t="shared" si="1"/>
        <v>0.154</v>
      </c>
      <c r="F25" s="1"/>
      <c r="G25" s="1"/>
    </row>
    <row r="26" spans="1:7" ht="15.75" thickTop="1" x14ac:dyDescent="0.25">
      <c r="A26" s="145" t="s">
        <v>20</v>
      </c>
      <c r="B26" s="19">
        <f>DWH!V64</f>
        <v>742</v>
      </c>
      <c r="C26" s="19">
        <f>DWH!W64</f>
        <v>560</v>
      </c>
      <c r="D26" s="19">
        <f t="shared" si="0"/>
        <v>182</v>
      </c>
      <c r="E26" s="144">
        <f t="shared" si="1"/>
        <v>0.32500000000000001</v>
      </c>
    </row>
    <row r="27" spans="1:7" ht="15.75" thickBot="1" x14ac:dyDescent="0.3">
      <c r="A27" s="148" t="s">
        <v>21</v>
      </c>
      <c r="B27" s="17">
        <f>DWH!V73</f>
        <v>85</v>
      </c>
      <c r="C27" s="17">
        <f>DWH!W73</f>
        <v>72</v>
      </c>
      <c r="D27" s="28">
        <f t="shared" si="0"/>
        <v>13</v>
      </c>
      <c r="E27" s="29">
        <f t="shared" si="1"/>
        <v>0.18099999999999999</v>
      </c>
    </row>
    <row r="28" spans="1:7" ht="15.75" thickTop="1" x14ac:dyDescent="0.25">
      <c r="A28" s="149" t="s">
        <v>22</v>
      </c>
      <c r="B28" s="143">
        <f>DWH!W95</f>
        <v>1303</v>
      </c>
      <c r="C28" s="143">
        <f>DWH!X95</f>
        <v>1290</v>
      </c>
      <c r="D28" s="19">
        <f t="shared" si="0"/>
        <v>13</v>
      </c>
      <c r="E28" s="144">
        <f t="shared" si="1"/>
        <v>0.01</v>
      </c>
    </row>
    <row r="29" spans="1:7" x14ac:dyDescent="0.25">
      <c r="A29" s="146" t="s">
        <v>23</v>
      </c>
      <c r="B29" s="20">
        <f>DWH!W96</f>
        <v>5362</v>
      </c>
      <c r="C29" s="20">
        <f>DWH!X96</f>
        <v>4994</v>
      </c>
      <c r="D29" s="14">
        <f t="shared" si="0"/>
        <v>368</v>
      </c>
      <c r="E29" s="23">
        <f t="shared" si="1"/>
        <v>7.3999999999999996E-2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128</v>
      </c>
      <c r="E34" s="180" t="s">
        <v>129</v>
      </c>
    </row>
    <row r="35" spans="1:7" ht="15.75" thickBot="1" x14ac:dyDescent="0.3">
      <c r="A35" s="179"/>
      <c r="B35" s="58">
        <f>B7</f>
        <v>45505</v>
      </c>
      <c r="C35" s="58">
        <f>C7</f>
        <v>45139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DWH!W18</f>
        <v>7034</v>
      </c>
      <c r="C36" s="14">
        <f>DWH!X18</f>
        <v>6425</v>
      </c>
      <c r="D36" s="14">
        <f>B36-C36</f>
        <v>609</v>
      </c>
      <c r="E36" s="23">
        <f>D36/C36</f>
        <v>9.5000000000000001E-2</v>
      </c>
    </row>
    <row r="37" spans="1:7" x14ac:dyDescent="0.25">
      <c r="A37" s="10" t="s">
        <v>3</v>
      </c>
      <c r="B37" s="14">
        <f>DWH!W19</f>
        <v>812</v>
      </c>
      <c r="C37" s="14">
        <f>DWH!X19</f>
        <v>667</v>
      </c>
      <c r="D37" s="14">
        <f t="shared" ref="D37:D53" si="2">B37-C37</f>
        <v>145</v>
      </c>
      <c r="E37" s="23">
        <f t="shared" ref="E37:E53" si="3">D37/C37</f>
        <v>0.217</v>
      </c>
    </row>
    <row r="38" spans="1:7" x14ac:dyDescent="0.25">
      <c r="A38" s="10" t="s">
        <v>4</v>
      </c>
      <c r="B38" s="14">
        <f>DWH!W20</f>
        <v>3889</v>
      </c>
      <c r="C38" s="14">
        <f>DWH!X20</f>
        <v>3597</v>
      </c>
      <c r="D38" s="14">
        <f t="shared" si="2"/>
        <v>292</v>
      </c>
      <c r="E38" s="23">
        <f t="shared" si="3"/>
        <v>8.1000000000000003E-2</v>
      </c>
    </row>
    <row r="39" spans="1:7" x14ac:dyDescent="0.25">
      <c r="A39" s="10" t="s">
        <v>5</v>
      </c>
      <c r="B39" s="14">
        <f>DWH!W21</f>
        <v>1469</v>
      </c>
      <c r="C39" s="14">
        <f>DWH!X21</f>
        <v>1387</v>
      </c>
      <c r="D39" s="14">
        <f t="shared" si="2"/>
        <v>82</v>
      </c>
      <c r="E39" s="23">
        <f t="shared" si="3"/>
        <v>5.8999999999999997E-2</v>
      </c>
    </row>
    <row r="40" spans="1:7" x14ac:dyDescent="0.25">
      <c r="A40" s="10" t="s">
        <v>6</v>
      </c>
      <c r="B40" s="14">
        <f>DWH!W22</f>
        <v>864</v>
      </c>
      <c r="C40" s="14">
        <f>DWH!X22</f>
        <v>774</v>
      </c>
      <c r="D40" s="14">
        <f t="shared" si="2"/>
        <v>90</v>
      </c>
      <c r="E40" s="23">
        <f t="shared" si="3"/>
        <v>0.11600000000000001</v>
      </c>
    </row>
    <row r="41" spans="1:7" x14ac:dyDescent="0.25">
      <c r="A41" s="10" t="s">
        <v>7</v>
      </c>
      <c r="B41" s="14">
        <f>DWH!W23</f>
        <v>3989</v>
      </c>
      <c r="C41" s="14">
        <f>DWH!X23</f>
        <v>3643</v>
      </c>
      <c r="D41" s="14">
        <f t="shared" si="2"/>
        <v>346</v>
      </c>
      <c r="E41" s="23">
        <f t="shared" si="3"/>
        <v>9.5000000000000001E-2</v>
      </c>
    </row>
    <row r="42" spans="1:7" x14ac:dyDescent="0.25">
      <c r="A42" s="10" t="s">
        <v>51</v>
      </c>
      <c r="B42" s="14">
        <f>DWH!W24</f>
        <v>4127</v>
      </c>
      <c r="C42" s="14">
        <f>DWH!X24</f>
        <v>3642</v>
      </c>
      <c r="D42" s="14">
        <f t="shared" si="2"/>
        <v>485</v>
      </c>
      <c r="E42" s="23">
        <f t="shared" si="3"/>
        <v>0.13300000000000001</v>
      </c>
    </row>
    <row r="43" spans="1:7" x14ac:dyDescent="0.25">
      <c r="A43" s="10" t="s">
        <v>9</v>
      </c>
      <c r="B43" s="14">
        <f>DWH!W25</f>
        <v>809</v>
      </c>
      <c r="C43" s="14">
        <f>DWH!X25</f>
        <v>683</v>
      </c>
      <c r="D43" s="14">
        <f t="shared" si="2"/>
        <v>126</v>
      </c>
      <c r="E43" s="23">
        <f t="shared" si="3"/>
        <v>0.184</v>
      </c>
    </row>
    <row r="44" spans="1:7" x14ac:dyDescent="0.25">
      <c r="A44" s="10" t="s">
        <v>127</v>
      </c>
      <c r="B44" s="14">
        <f>DWH!W26</f>
        <v>101</v>
      </c>
      <c r="C44" s="14">
        <f>DWH!X26</f>
        <v>85</v>
      </c>
      <c r="D44" s="14">
        <f t="shared" si="2"/>
        <v>16</v>
      </c>
      <c r="E44" s="23">
        <f t="shared" si="3"/>
        <v>0.188</v>
      </c>
    </row>
    <row r="45" spans="1:7" x14ac:dyDescent="0.25">
      <c r="A45" s="10" t="s">
        <v>11</v>
      </c>
      <c r="B45" s="14">
        <f>DWH!W27</f>
        <v>1877</v>
      </c>
      <c r="C45" s="14">
        <f>DWH!X27</f>
        <v>1369</v>
      </c>
      <c r="D45" s="14">
        <f t="shared" si="2"/>
        <v>508</v>
      </c>
      <c r="E45" s="23">
        <f t="shared" si="3"/>
        <v>0.371</v>
      </c>
    </row>
    <row r="46" spans="1:7" x14ac:dyDescent="0.25">
      <c r="A46" s="10" t="s">
        <v>12</v>
      </c>
      <c r="B46" s="14">
        <f>DWH!W28</f>
        <v>623</v>
      </c>
      <c r="C46" s="14">
        <f>DWH!X28</f>
        <v>444</v>
      </c>
      <c r="D46" s="14">
        <f t="shared" si="2"/>
        <v>179</v>
      </c>
      <c r="E46" s="23">
        <f t="shared" si="3"/>
        <v>0.40300000000000002</v>
      </c>
    </row>
    <row r="47" spans="1:7" x14ac:dyDescent="0.25">
      <c r="A47" s="10" t="s">
        <v>13</v>
      </c>
      <c r="B47" s="14">
        <f>DWH!W29</f>
        <v>5690</v>
      </c>
      <c r="C47" s="14">
        <f>DWH!X29</f>
        <v>5210</v>
      </c>
      <c r="D47" s="14">
        <f t="shared" si="2"/>
        <v>480</v>
      </c>
      <c r="E47" s="23">
        <f t="shared" si="3"/>
        <v>9.1999999999999998E-2</v>
      </c>
    </row>
    <row r="48" spans="1:7" x14ac:dyDescent="0.25">
      <c r="A48" s="10" t="s">
        <v>14</v>
      </c>
      <c r="B48" s="14">
        <f>DWH!W30</f>
        <v>1634</v>
      </c>
      <c r="C48" s="14">
        <f>DWH!X30</f>
        <v>1534</v>
      </c>
      <c r="D48" s="14">
        <f t="shared" si="2"/>
        <v>100</v>
      </c>
      <c r="E48" s="23">
        <f t="shared" si="3"/>
        <v>6.5000000000000002E-2</v>
      </c>
    </row>
    <row r="49" spans="1:7" x14ac:dyDescent="0.25">
      <c r="A49" s="146" t="s">
        <v>15</v>
      </c>
      <c r="B49" s="11">
        <f>DWH!W55</f>
        <v>1944</v>
      </c>
      <c r="C49" s="11">
        <f>DWH!X55</f>
        <v>1931</v>
      </c>
      <c r="D49" s="14">
        <f t="shared" si="2"/>
        <v>13</v>
      </c>
      <c r="E49" s="23">
        <f t="shared" si="3"/>
        <v>7.0000000000000001E-3</v>
      </c>
    </row>
    <row r="50" spans="1:7" ht="15.75" thickBot="1" x14ac:dyDescent="0.3">
      <c r="A50" s="146" t="s">
        <v>16</v>
      </c>
      <c r="B50" s="17">
        <f>DWH!W56</f>
        <v>1813</v>
      </c>
      <c r="C50" s="17">
        <f>DWH!X56</f>
        <v>1902</v>
      </c>
      <c r="D50" s="28">
        <f t="shared" si="2"/>
        <v>-89</v>
      </c>
      <c r="E50" s="29">
        <f t="shared" si="3"/>
        <v>-4.7E-2</v>
      </c>
    </row>
    <row r="51" spans="1:7" ht="16.5" thickTop="1" thickBot="1" x14ac:dyDescent="0.3">
      <c r="A51" s="150" t="s">
        <v>20</v>
      </c>
      <c r="B51" s="22">
        <f>DWH!V65</f>
        <v>290</v>
      </c>
      <c r="C51" s="22">
        <f>DWH!W65</f>
        <v>212</v>
      </c>
      <c r="D51" s="22">
        <f t="shared" si="2"/>
        <v>78</v>
      </c>
      <c r="E51" s="24">
        <f t="shared" si="3"/>
        <v>0.36799999999999999</v>
      </c>
    </row>
    <row r="52" spans="1:7" ht="15.75" thickTop="1" x14ac:dyDescent="0.25">
      <c r="A52" s="146" t="s">
        <v>22</v>
      </c>
      <c r="B52" s="20">
        <f>DWH!W97</f>
        <v>482</v>
      </c>
      <c r="C52" s="20">
        <f>DWH!X97</f>
        <v>512</v>
      </c>
      <c r="D52" s="14">
        <f t="shared" si="2"/>
        <v>-30</v>
      </c>
      <c r="E52" s="23">
        <f t="shared" si="3"/>
        <v>-5.8999999999999997E-2</v>
      </c>
    </row>
    <row r="53" spans="1:7" x14ac:dyDescent="0.25">
      <c r="A53" s="146" t="s">
        <v>23</v>
      </c>
      <c r="B53" s="12">
        <f>DWH!W98</f>
        <v>1928</v>
      </c>
      <c r="C53" s="12">
        <f>DWH!X98</f>
        <v>1895</v>
      </c>
      <c r="D53" s="14">
        <f t="shared" si="2"/>
        <v>33</v>
      </c>
      <c r="E53" s="23">
        <f t="shared" si="3"/>
        <v>1.7000000000000001E-2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131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128</v>
      </c>
      <c r="E57" s="180" t="s">
        <v>129</v>
      </c>
    </row>
    <row r="58" spans="1:7" ht="15.75" thickBot="1" x14ac:dyDescent="0.3">
      <c r="A58" s="179"/>
      <c r="B58" s="58">
        <f>B7</f>
        <v>45505</v>
      </c>
      <c r="C58" s="58">
        <f>C7</f>
        <v>45139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DWH!W31</f>
        <v>9953</v>
      </c>
      <c r="C59" s="14">
        <f>DWH!X31</f>
        <v>9188</v>
      </c>
      <c r="D59" s="14">
        <f>B59-C59</f>
        <v>765</v>
      </c>
      <c r="E59" s="23">
        <f>D59/C59</f>
        <v>8.3000000000000004E-2</v>
      </c>
    </row>
    <row r="60" spans="1:7" x14ac:dyDescent="0.25">
      <c r="A60" s="10" t="s">
        <v>3</v>
      </c>
      <c r="B60" s="14">
        <f>DWH!W32</f>
        <v>1448</v>
      </c>
      <c r="C60" s="14">
        <f>DWH!X32</f>
        <v>1173</v>
      </c>
      <c r="D60" s="14">
        <f t="shared" ref="D60:D76" si="4">B60-C60</f>
        <v>275</v>
      </c>
      <c r="E60" s="23">
        <f t="shared" ref="E60:E76" si="5">D60/C60</f>
        <v>0.23400000000000001</v>
      </c>
    </row>
    <row r="61" spans="1:7" x14ac:dyDescent="0.25">
      <c r="A61" s="10" t="s">
        <v>4</v>
      </c>
      <c r="B61" s="14">
        <f>DWH!W33</f>
        <v>5191</v>
      </c>
      <c r="C61" s="14">
        <f>DWH!X33</f>
        <v>4881</v>
      </c>
      <c r="D61" s="14">
        <f t="shared" si="4"/>
        <v>310</v>
      </c>
      <c r="E61" s="23">
        <f t="shared" si="5"/>
        <v>6.4000000000000001E-2</v>
      </c>
    </row>
    <row r="62" spans="1:7" x14ac:dyDescent="0.25">
      <c r="A62" s="10" t="s">
        <v>5</v>
      </c>
      <c r="B62" s="14">
        <f>DWH!W34</f>
        <v>1640</v>
      </c>
      <c r="C62" s="14">
        <f>DWH!X34</f>
        <v>1572</v>
      </c>
      <c r="D62" s="14">
        <f t="shared" si="4"/>
        <v>68</v>
      </c>
      <c r="E62" s="23">
        <f t="shared" si="5"/>
        <v>4.2999999999999997E-2</v>
      </c>
    </row>
    <row r="63" spans="1:7" x14ac:dyDescent="0.25">
      <c r="A63" s="10" t="s">
        <v>6</v>
      </c>
      <c r="B63" s="14">
        <f>DWH!W35</f>
        <v>1674</v>
      </c>
      <c r="C63" s="14">
        <f>DWH!X35</f>
        <v>1562</v>
      </c>
      <c r="D63" s="14">
        <f t="shared" si="4"/>
        <v>112</v>
      </c>
      <c r="E63" s="23">
        <f t="shared" si="5"/>
        <v>7.1999999999999995E-2</v>
      </c>
    </row>
    <row r="64" spans="1:7" x14ac:dyDescent="0.25">
      <c r="A64" s="10" t="s">
        <v>7</v>
      </c>
      <c r="B64" s="14">
        <f>DWH!W36</f>
        <v>5910</v>
      </c>
      <c r="C64" s="14">
        <f>DWH!X36</f>
        <v>5473</v>
      </c>
      <c r="D64" s="14">
        <f t="shared" si="4"/>
        <v>437</v>
      </c>
      <c r="E64" s="23">
        <f t="shared" si="5"/>
        <v>0.08</v>
      </c>
    </row>
    <row r="65" spans="1:5" x14ac:dyDescent="0.25">
      <c r="A65" s="10" t="s">
        <v>8</v>
      </c>
      <c r="B65" s="14">
        <f>DWH!W37</f>
        <v>6161</v>
      </c>
      <c r="C65" s="14">
        <f>DWH!X37</f>
        <v>5608</v>
      </c>
      <c r="D65" s="14">
        <f t="shared" si="4"/>
        <v>553</v>
      </c>
      <c r="E65" s="23">
        <f t="shared" si="5"/>
        <v>9.9000000000000005E-2</v>
      </c>
    </row>
    <row r="66" spans="1:5" x14ac:dyDescent="0.25">
      <c r="A66" s="10" t="s">
        <v>9</v>
      </c>
      <c r="B66" s="14">
        <f>DWH!W38</f>
        <v>1232</v>
      </c>
      <c r="C66" s="14">
        <f>DWH!X38</f>
        <v>1071</v>
      </c>
      <c r="D66" s="14">
        <f t="shared" si="4"/>
        <v>161</v>
      </c>
      <c r="E66" s="23">
        <f t="shared" si="5"/>
        <v>0.15</v>
      </c>
    </row>
    <row r="67" spans="1:5" x14ac:dyDescent="0.25">
      <c r="A67" s="10" t="s">
        <v>127</v>
      </c>
      <c r="B67" s="14">
        <f>DWH!W39</f>
        <v>197</v>
      </c>
      <c r="C67" s="14">
        <f>DWH!X39</f>
        <v>170</v>
      </c>
      <c r="D67" s="14">
        <f t="shared" si="4"/>
        <v>27</v>
      </c>
      <c r="E67" s="23">
        <f t="shared" si="5"/>
        <v>0.159</v>
      </c>
    </row>
    <row r="68" spans="1:5" x14ac:dyDescent="0.25">
      <c r="A68" s="10" t="s">
        <v>11</v>
      </c>
      <c r="B68" s="14">
        <f>DWH!W40</f>
        <v>2882</v>
      </c>
      <c r="C68" s="14">
        <f>DWH!X40</f>
        <v>2048</v>
      </c>
      <c r="D68" s="14">
        <f t="shared" si="4"/>
        <v>834</v>
      </c>
      <c r="E68" s="23">
        <f t="shared" si="5"/>
        <v>0.40699999999999997</v>
      </c>
    </row>
    <row r="69" spans="1:5" x14ac:dyDescent="0.25">
      <c r="A69" s="10" t="s">
        <v>12</v>
      </c>
      <c r="B69" s="14">
        <f>DWH!W41</f>
        <v>1050</v>
      </c>
      <c r="C69" s="14">
        <f>DWH!X41</f>
        <v>795</v>
      </c>
      <c r="D69" s="14">
        <f t="shared" si="4"/>
        <v>255</v>
      </c>
      <c r="E69" s="23">
        <f t="shared" si="5"/>
        <v>0.32100000000000001</v>
      </c>
    </row>
    <row r="70" spans="1:5" x14ac:dyDescent="0.25">
      <c r="A70" s="10" t="s">
        <v>13</v>
      </c>
      <c r="B70" s="14">
        <f>DWH!W42</f>
        <v>7893</v>
      </c>
      <c r="C70" s="14">
        <f>DWH!X42</f>
        <v>7336</v>
      </c>
      <c r="D70" s="14">
        <f t="shared" si="4"/>
        <v>557</v>
      </c>
      <c r="E70" s="23">
        <f t="shared" si="5"/>
        <v>7.5999999999999998E-2</v>
      </c>
    </row>
    <row r="71" spans="1:5" x14ac:dyDescent="0.25">
      <c r="A71" s="10" t="s">
        <v>14</v>
      </c>
      <c r="B71" s="14">
        <f>DWH!W43</f>
        <v>2935</v>
      </c>
      <c r="C71" s="14">
        <f>DWH!X43</f>
        <v>2678</v>
      </c>
      <c r="D71" s="14">
        <f t="shared" si="4"/>
        <v>257</v>
      </c>
      <c r="E71" s="23">
        <f t="shared" si="5"/>
        <v>9.6000000000000002E-2</v>
      </c>
    </row>
    <row r="72" spans="1:5" x14ac:dyDescent="0.25">
      <c r="A72" s="146" t="s">
        <v>15</v>
      </c>
      <c r="B72" s="11">
        <f>DWH!W57</f>
        <v>2574</v>
      </c>
      <c r="C72" s="11">
        <f>DWH!X57</f>
        <v>2608</v>
      </c>
      <c r="D72" s="14">
        <f t="shared" si="4"/>
        <v>-34</v>
      </c>
      <c r="E72" s="23">
        <f t="shared" si="5"/>
        <v>-1.2999999999999999E-2</v>
      </c>
    </row>
    <row r="73" spans="1:5" ht="15.75" thickBot="1" x14ac:dyDescent="0.3">
      <c r="A73" s="146" t="s">
        <v>16</v>
      </c>
      <c r="B73" s="11">
        <f>DWH!W58</f>
        <v>2703</v>
      </c>
      <c r="C73" s="11">
        <f>DWH!X58</f>
        <v>2658</v>
      </c>
      <c r="D73" s="28">
        <f t="shared" si="4"/>
        <v>45</v>
      </c>
      <c r="E73" s="29">
        <f t="shared" si="5"/>
        <v>1.7000000000000001E-2</v>
      </c>
    </row>
    <row r="74" spans="1:5" ht="16.5" thickTop="1" thickBot="1" x14ac:dyDescent="0.3">
      <c r="A74" s="150" t="s">
        <v>20</v>
      </c>
      <c r="B74" s="22">
        <f>DWH!V66</f>
        <v>452</v>
      </c>
      <c r="C74" s="22">
        <f>DWH!W66</f>
        <v>348</v>
      </c>
      <c r="D74" s="22">
        <f t="shared" si="4"/>
        <v>104</v>
      </c>
      <c r="E74" s="24">
        <f t="shared" si="5"/>
        <v>0.29899999999999999</v>
      </c>
    </row>
    <row r="75" spans="1:5" ht="15.75" thickTop="1" x14ac:dyDescent="0.25">
      <c r="A75" s="146" t="s">
        <v>22</v>
      </c>
      <c r="B75" s="12">
        <f>DWH!W99</f>
        <v>821</v>
      </c>
      <c r="C75" s="12">
        <f>DWH!X99</f>
        <v>778</v>
      </c>
      <c r="D75" s="14">
        <f t="shared" si="4"/>
        <v>43</v>
      </c>
      <c r="E75" s="23">
        <f t="shared" si="5"/>
        <v>5.5E-2</v>
      </c>
    </row>
    <row r="76" spans="1:5" x14ac:dyDescent="0.25">
      <c r="A76" s="146" t="s">
        <v>23</v>
      </c>
      <c r="B76" s="12">
        <f>DWH!W100</f>
        <v>3434</v>
      </c>
      <c r="C76" s="12">
        <f>DWH!X100</f>
        <v>3099</v>
      </c>
      <c r="D76" s="14">
        <f t="shared" si="4"/>
        <v>335</v>
      </c>
      <c r="E76" s="23">
        <f t="shared" si="5"/>
        <v>0.108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45505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32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128</v>
      </c>
      <c r="E6" s="180" t="s">
        <v>129</v>
      </c>
      <c r="F6" s="1"/>
      <c r="G6" s="1"/>
    </row>
    <row r="7" spans="1:7" ht="15.75" thickBot="1" x14ac:dyDescent="0.3">
      <c r="A7" s="179"/>
      <c r="B7" s="58">
        <f>'AMS Wien'!B7</f>
        <v>45505</v>
      </c>
      <c r="C7" s="58">
        <f>'AMS Wien'!C7</f>
        <v>45139</v>
      </c>
      <c r="D7" s="181"/>
      <c r="E7" s="181"/>
      <c r="G7" s="33"/>
    </row>
    <row r="8" spans="1:7" ht="15.75" thickTop="1" x14ac:dyDescent="0.25">
      <c r="A8" s="145" t="s">
        <v>2</v>
      </c>
      <c r="B8" s="14">
        <f>DWH!Y5</f>
        <v>8251</v>
      </c>
      <c r="C8" s="14">
        <f>DWH!Z5</f>
        <v>7524</v>
      </c>
      <c r="D8" s="14">
        <f>B8-C8</f>
        <v>727</v>
      </c>
      <c r="E8" s="23">
        <f>D8/C8</f>
        <v>9.7000000000000003E-2</v>
      </c>
      <c r="F8" s="1"/>
      <c r="G8" s="1"/>
    </row>
    <row r="9" spans="1:7" x14ac:dyDescent="0.25">
      <c r="A9" s="10" t="s">
        <v>3</v>
      </c>
      <c r="B9" s="14">
        <f>DWH!Y6</f>
        <v>877</v>
      </c>
      <c r="C9" s="14">
        <f>DWH!Z6</f>
        <v>828</v>
      </c>
      <c r="D9" s="14">
        <f t="shared" ref="D9:D29" si="0">B9-C9</f>
        <v>49</v>
      </c>
      <c r="E9" s="23">
        <f t="shared" ref="E9:E29" si="1">D9/C9</f>
        <v>5.8999999999999997E-2</v>
      </c>
      <c r="F9" s="1"/>
      <c r="G9" s="1"/>
    </row>
    <row r="10" spans="1:7" x14ac:dyDescent="0.25">
      <c r="A10" s="10" t="s">
        <v>4</v>
      </c>
      <c r="B10" s="14">
        <f>DWH!Y7</f>
        <v>4453</v>
      </c>
      <c r="C10" s="14">
        <f>DWH!Z7</f>
        <v>4043</v>
      </c>
      <c r="D10" s="14">
        <f t="shared" si="0"/>
        <v>410</v>
      </c>
      <c r="E10" s="23">
        <f t="shared" si="1"/>
        <v>0.10100000000000001</v>
      </c>
      <c r="F10" s="1"/>
      <c r="G10" s="1"/>
    </row>
    <row r="11" spans="1:7" x14ac:dyDescent="0.25">
      <c r="A11" s="10" t="s">
        <v>5</v>
      </c>
      <c r="B11" s="14">
        <f>DWH!Y8</f>
        <v>1628</v>
      </c>
      <c r="C11" s="14">
        <f>DWH!Z8</f>
        <v>1486</v>
      </c>
      <c r="D11" s="14">
        <f t="shared" si="0"/>
        <v>142</v>
      </c>
      <c r="E11" s="23">
        <f t="shared" si="1"/>
        <v>9.6000000000000002E-2</v>
      </c>
      <c r="F11" s="1"/>
      <c r="G11" s="1"/>
    </row>
    <row r="12" spans="1:7" x14ac:dyDescent="0.25">
      <c r="A12" s="10" t="s">
        <v>6</v>
      </c>
      <c r="B12" s="14">
        <f>DWH!Y9</f>
        <v>1293</v>
      </c>
      <c r="C12" s="14">
        <f>DWH!Z9</f>
        <v>1167</v>
      </c>
      <c r="D12" s="14">
        <f t="shared" si="0"/>
        <v>126</v>
      </c>
      <c r="E12" s="23">
        <f t="shared" si="1"/>
        <v>0.108</v>
      </c>
      <c r="F12" s="1"/>
      <c r="G12" s="1"/>
    </row>
    <row r="13" spans="1:7" x14ac:dyDescent="0.25">
      <c r="A13" s="10" t="s">
        <v>7</v>
      </c>
      <c r="B13" s="14">
        <f>DWH!Y10</f>
        <v>4390</v>
      </c>
      <c r="C13" s="14">
        <f>DWH!Z10</f>
        <v>3952</v>
      </c>
      <c r="D13" s="14">
        <f t="shared" si="0"/>
        <v>438</v>
      </c>
      <c r="E13" s="23">
        <f t="shared" si="1"/>
        <v>0.111</v>
      </c>
      <c r="F13" s="1"/>
      <c r="G13" s="1"/>
    </row>
    <row r="14" spans="1:7" x14ac:dyDescent="0.25">
      <c r="A14" s="10" t="s">
        <v>8</v>
      </c>
      <c r="B14" s="14">
        <f>DWH!Y11</f>
        <v>4187</v>
      </c>
      <c r="C14" s="14">
        <f>DWH!Z11</f>
        <v>3578</v>
      </c>
      <c r="D14" s="14">
        <f t="shared" si="0"/>
        <v>609</v>
      </c>
      <c r="E14" s="23">
        <f t="shared" si="1"/>
        <v>0.17</v>
      </c>
      <c r="F14" s="1"/>
      <c r="G14" s="1"/>
    </row>
    <row r="15" spans="1:7" x14ac:dyDescent="0.25">
      <c r="A15" s="10" t="s">
        <v>9</v>
      </c>
      <c r="B15" s="14">
        <f>DWH!Y12</f>
        <v>1539</v>
      </c>
      <c r="C15" s="14">
        <f>DWH!Z12</f>
        <v>1600</v>
      </c>
      <c r="D15" s="14">
        <f t="shared" si="0"/>
        <v>-61</v>
      </c>
      <c r="E15" s="23">
        <f t="shared" si="1"/>
        <v>-3.7999999999999999E-2</v>
      </c>
      <c r="F15" s="1"/>
      <c r="G15" s="1"/>
    </row>
    <row r="16" spans="1:7" x14ac:dyDescent="0.25">
      <c r="A16" s="10" t="s">
        <v>127</v>
      </c>
      <c r="B16" s="14">
        <f>DWH!Y13</f>
        <v>167</v>
      </c>
      <c r="C16" s="14">
        <f>DWH!Z13</f>
        <v>143</v>
      </c>
      <c r="D16" s="14">
        <f t="shared" si="0"/>
        <v>24</v>
      </c>
      <c r="E16" s="23">
        <f t="shared" si="1"/>
        <v>0.16800000000000001</v>
      </c>
      <c r="F16" s="1"/>
      <c r="G16" s="1"/>
    </row>
    <row r="17" spans="1:7" x14ac:dyDescent="0.25">
      <c r="A17" s="10" t="s">
        <v>11</v>
      </c>
      <c r="B17" s="14">
        <f>DWH!Y14</f>
        <v>3073</v>
      </c>
      <c r="C17" s="14">
        <f>DWH!Z14</f>
        <v>2617</v>
      </c>
      <c r="D17" s="14">
        <f t="shared" si="0"/>
        <v>456</v>
      </c>
      <c r="E17" s="23">
        <f t="shared" si="1"/>
        <v>0.17399999999999999</v>
      </c>
      <c r="F17" s="1"/>
      <c r="G17" s="1"/>
    </row>
    <row r="18" spans="1:7" x14ac:dyDescent="0.25">
      <c r="A18" s="10" t="s">
        <v>12</v>
      </c>
      <c r="B18" s="14">
        <f>DWH!Y15</f>
        <v>1491</v>
      </c>
      <c r="C18" s="14">
        <f>DWH!Z15</f>
        <v>1265</v>
      </c>
      <c r="D18" s="14">
        <f t="shared" si="0"/>
        <v>226</v>
      </c>
      <c r="E18" s="23">
        <f t="shared" si="1"/>
        <v>0.17899999999999999</v>
      </c>
      <c r="F18" s="1"/>
      <c r="G18" s="1"/>
    </row>
    <row r="19" spans="1:7" x14ac:dyDescent="0.25">
      <c r="A19" s="10" t="s">
        <v>13</v>
      </c>
      <c r="B19" s="14">
        <f>DWH!Y16</f>
        <v>6071</v>
      </c>
      <c r="C19" s="14">
        <f>DWH!Z16</f>
        <v>5478</v>
      </c>
      <c r="D19" s="14">
        <f t="shared" si="0"/>
        <v>593</v>
      </c>
      <c r="E19" s="23">
        <f t="shared" si="1"/>
        <v>0.108</v>
      </c>
      <c r="F19" s="1"/>
      <c r="G19" s="1"/>
    </row>
    <row r="20" spans="1:7" x14ac:dyDescent="0.25">
      <c r="A20" s="10" t="s">
        <v>14</v>
      </c>
      <c r="B20" s="14">
        <f>DWH!Y17</f>
        <v>1972</v>
      </c>
      <c r="C20" s="14">
        <f>DWH!Z17</f>
        <v>1789</v>
      </c>
      <c r="D20" s="14">
        <f t="shared" si="0"/>
        <v>183</v>
      </c>
      <c r="E20" s="23">
        <f t="shared" si="1"/>
        <v>0.10199999999999999</v>
      </c>
      <c r="F20" s="1"/>
      <c r="G20" s="1"/>
    </row>
    <row r="21" spans="1:7" x14ac:dyDescent="0.25">
      <c r="A21" s="146" t="s">
        <v>15</v>
      </c>
      <c r="B21" s="11">
        <f>DWH!Y53</f>
        <v>1668</v>
      </c>
      <c r="C21" s="11">
        <f>DWH!Z53</f>
        <v>1734</v>
      </c>
      <c r="D21" s="14">
        <f t="shared" si="0"/>
        <v>-66</v>
      </c>
      <c r="E21" s="23">
        <f t="shared" si="1"/>
        <v>-3.7999999999999999E-2</v>
      </c>
      <c r="F21" s="1"/>
      <c r="G21" s="1"/>
    </row>
    <row r="22" spans="1:7" ht="15.75" thickBot="1" x14ac:dyDescent="0.3">
      <c r="A22" s="147" t="s">
        <v>16</v>
      </c>
      <c r="B22" s="17">
        <f>DWH!Y54</f>
        <v>1784</v>
      </c>
      <c r="C22" s="17">
        <f>DWH!Z54</f>
        <v>1845</v>
      </c>
      <c r="D22" s="28">
        <f t="shared" si="0"/>
        <v>-61</v>
      </c>
      <c r="E22" s="29">
        <f t="shared" si="1"/>
        <v>-3.3000000000000002E-2</v>
      </c>
      <c r="F22" s="1"/>
      <c r="G22" s="1"/>
    </row>
    <row r="23" spans="1:7" ht="15.75" thickTop="1" x14ac:dyDescent="0.25">
      <c r="A23" s="145" t="s">
        <v>100</v>
      </c>
      <c r="B23" s="19">
        <f>DWH!X80</f>
        <v>803</v>
      </c>
      <c r="C23" s="19">
        <f>DWH!Y80</f>
        <v>649</v>
      </c>
      <c r="D23" s="19">
        <f t="shared" si="0"/>
        <v>154</v>
      </c>
      <c r="E23" s="144">
        <f t="shared" si="1"/>
        <v>0.23699999999999999</v>
      </c>
      <c r="F23" s="1"/>
      <c r="G23" s="1"/>
    </row>
    <row r="24" spans="1:7" x14ac:dyDescent="0.25">
      <c r="A24" s="146" t="s">
        <v>18</v>
      </c>
      <c r="B24" s="11">
        <f>DWH!X87</f>
        <v>396</v>
      </c>
      <c r="C24" s="11">
        <f>DWH!Y87</f>
        <v>315</v>
      </c>
      <c r="D24" s="14">
        <f t="shared" si="0"/>
        <v>81</v>
      </c>
      <c r="E24" s="23">
        <f t="shared" si="1"/>
        <v>0.25700000000000001</v>
      </c>
      <c r="F24" s="1"/>
      <c r="G24" s="1"/>
    </row>
    <row r="25" spans="1:7" ht="15.75" thickBot="1" x14ac:dyDescent="0.3">
      <c r="A25" s="147" t="s">
        <v>19</v>
      </c>
      <c r="B25" s="17">
        <f>DWH!X88</f>
        <v>361</v>
      </c>
      <c r="C25" s="17">
        <f>DWH!Y88</f>
        <v>355</v>
      </c>
      <c r="D25" s="28">
        <f t="shared" si="0"/>
        <v>6</v>
      </c>
      <c r="E25" s="29">
        <f t="shared" si="1"/>
        <v>1.7000000000000001E-2</v>
      </c>
      <c r="F25" s="1"/>
      <c r="G25" s="1"/>
    </row>
    <row r="26" spans="1:7" ht="15.75" thickTop="1" x14ac:dyDescent="0.25">
      <c r="A26" s="145" t="s">
        <v>20</v>
      </c>
      <c r="B26" s="19">
        <f>DWH!X64</f>
        <v>372</v>
      </c>
      <c r="C26" s="19">
        <f>DWH!Y64</f>
        <v>291</v>
      </c>
      <c r="D26" s="19">
        <f t="shared" si="0"/>
        <v>81</v>
      </c>
      <c r="E26" s="144">
        <f t="shared" si="1"/>
        <v>0.27800000000000002</v>
      </c>
    </row>
    <row r="27" spans="1:7" ht="15.75" thickBot="1" x14ac:dyDescent="0.3">
      <c r="A27" s="148" t="s">
        <v>21</v>
      </c>
      <c r="B27" s="17">
        <f>DWH!X73</f>
        <v>29</v>
      </c>
      <c r="C27" s="17">
        <f>DWH!Y73</f>
        <v>20</v>
      </c>
      <c r="D27" s="28">
        <f t="shared" si="0"/>
        <v>9</v>
      </c>
      <c r="E27" s="29">
        <f t="shared" si="1"/>
        <v>0.45</v>
      </c>
    </row>
    <row r="28" spans="1:7" ht="15.75" thickTop="1" x14ac:dyDescent="0.25">
      <c r="A28" s="149" t="s">
        <v>22</v>
      </c>
      <c r="B28" s="143">
        <f>DWH!Y95</f>
        <v>418</v>
      </c>
      <c r="C28" s="143">
        <f>DWH!Z95</f>
        <v>389</v>
      </c>
      <c r="D28" s="19">
        <f t="shared" si="0"/>
        <v>29</v>
      </c>
      <c r="E28" s="144">
        <f t="shared" si="1"/>
        <v>7.4999999999999997E-2</v>
      </c>
    </row>
    <row r="29" spans="1:7" x14ac:dyDescent="0.25">
      <c r="A29" s="146" t="s">
        <v>23</v>
      </c>
      <c r="B29" s="20">
        <f>DWH!Y96</f>
        <v>1849</v>
      </c>
      <c r="C29" s="20">
        <f>DWH!Z96</f>
        <v>1723</v>
      </c>
      <c r="D29" s="14">
        <f t="shared" si="0"/>
        <v>126</v>
      </c>
      <c r="E29" s="23">
        <f t="shared" si="1"/>
        <v>7.2999999999999995E-2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128</v>
      </c>
      <c r="E34" s="180" t="s">
        <v>129</v>
      </c>
    </row>
    <row r="35" spans="1:7" ht="15.75" thickBot="1" x14ac:dyDescent="0.3">
      <c r="A35" s="179"/>
      <c r="B35" s="58">
        <f>B7</f>
        <v>45505</v>
      </c>
      <c r="C35" s="58">
        <f>C7</f>
        <v>45139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DWH!Y18</f>
        <v>3933</v>
      </c>
      <c r="C36" s="14">
        <f>DWH!Z18</f>
        <v>3648</v>
      </c>
      <c r="D36" s="14">
        <f>B36-C36</f>
        <v>285</v>
      </c>
      <c r="E36" s="23">
        <f>D36/C36</f>
        <v>7.8E-2</v>
      </c>
    </row>
    <row r="37" spans="1:7" x14ac:dyDescent="0.25">
      <c r="A37" s="10" t="s">
        <v>3</v>
      </c>
      <c r="B37" s="14">
        <f>DWH!Y19</f>
        <v>378</v>
      </c>
      <c r="C37" s="14">
        <f>DWH!Z19</f>
        <v>376</v>
      </c>
      <c r="D37" s="14">
        <f t="shared" ref="D37:D53" si="2">B37-C37</f>
        <v>2</v>
      </c>
      <c r="E37" s="23">
        <f t="shared" ref="E37:E53" si="3">D37/C37</f>
        <v>5.0000000000000001E-3</v>
      </c>
    </row>
    <row r="38" spans="1:7" x14ac:dyDescent="0.25">
      <c r="A38" s="10" t="s">
        <v>4</v>
      </c>
      <c r="B38" s="14">
        <f>DWH!Y20</f>
        <v>2235</v>
      </c>
      <c r="C38" s="14">
        <f>DWH!Z20</f>
        <v>2058</v>
      </c>
      <c r="D38" s="14">
        <f t="shared" si="2"/>
        <v>177</v>
      </c>
      <c r="E38" s="23">
        <f t="shared" si="3"/>
        <v>8.5999999999999993E-2</v>
      </c>
    </row>
    <row r="39" spans="1:7" x14ac:dyDescent="0.25">
      <c r="A39" s="10" t="s">
        <v>5</v>
      </c>
      <c r="B39" s="14">
        <f>DWH!Y21</f>
        <v>845</v>
      </c>
      <c r="C39" s="14">
        <f>DWH!Z21</f>
        <v>767</v>
      </c>
      <c r="D39" s="14">
        <f t="shared" si="2"/>
        <v>78</v>
      </c>
      <c r="E39" s="23">
        <f t="shared" si="3"/>
        <v>0.10199999999999999</v>
      </c>
    </row>
    <row r="40" spans="1:7" x14ac:dyDescent="0.25">
      <c r="A40" s="10" t="s">
        <v>6</v>
      </c>
      <c r="B40" s="14">
        <f>DWH!Y22</f>
        <v>475</v>
      </c>
      <c r="C40" s="14">
        <f>DWH!Z22</f>
        <v>447</v>
      </c>
      <c r="D40" s="14">
        <f t="shared" si="2"/>
        <v>28</v>
      </c>
      <c r="E40" s="23">
        <f t="shared" si="3"/>
        <v>6.3E-2</v>
      </c>
    </row>
    <row r="41" spans="1:7" x14ac:dyDescent="0.25">
      <c r="A41" s="10" t="s">
        <v>7</v>
      </c>
      <c r="B41" s="14">
        <f>DWH!Y23</f>
        <v>2072</v>
      </c>
      <c r="C41" s="14">
        <f>DWH!Z23</f>
        <v>1921</v>
      </c>
      <c r="D41" s="14">
        <f t="shared" si="2"/>
        <v>151</v>
      </c>
      <c r="E41" s="23">
        <f t="shared" si="3"/>
        <v>7.9000000000000001E-2</v>
      </c>
    </row>
    <row r="42" spans="1:7" x14ac:dyDescent="0.25">
      <c r="A42" s="10" t="s">
        <v>51</v>
      </c>
      <c r="B42" s="14">
        <f>DWH!Y24</f>
        <v>2001</v>
      </c>
      <c r="C42" s="14">
        <f>DWH!Z24</f>
        <v>1736</v>
      </c>
      <c r="D42" s="14">
        <f t="shared" si="2"/>
        <v>265</v>
      </c>
      <c r="E42" s="23">
        <f t="shared" si="3"/>
        <v>0.153</v>
      </c>
    </row>
    <row r="43" spans="1:7" x14ac:dyDescent="0.25">
      <c r="A43" s="10" t="s">
        <v>9</v>
      </c>
      <c r="B43" s="14">
        <f>DWH!Y25</f>
        <v>694</v>
      </c>
      <c r="C43" s="14">
        <f>DWH!Z25</f>
        <v>723</v>
      </c>
      <c r="D43" s="14">
        <f t="shared" si="2"/>
        <v>-29</v>
      </c>
      <c r="E43" s="23">
        <f t="shared" si="3"/>
        <v>-0.04</v>
      </c>
    </row>
    <row r="44" spans="1:7" x14ac:dyDescent="0.25">
      <c r="A44" s="10" t="s">
        <v>127</v>
      </c>
      <c r="B44" s="14">
        <f>DWH!Y26</f>
        <v>74</v>
      </c>
      <c r="C44" s="14">
        <f>DWH!Z26</f>
        <v>69</v>
      </c>
      <c r="D44" s="14">
        <f t="shared" si="2"/>
        <v>5</v>
      </c>
      <c r="E44" s="23">
        <f t="shared" si="3"/>
        <v>7.1999999999999995E-2</v>
      </c>
    </row>
    <row r="45" spans="1:7" x14ac:dyDescent="0.25">
      <c r="A45" s="10" t="s">
        <v>11</v>
      </c>
      <c r="B45" s="14">
        <f>DWH!Y27</f>
        <v>1391</v>
      </c>
      <c r="C45" s="14">
        <f>DWH!Z27</f>
        <v>1191</v>
      </c>
      <c r="D45" s="14">
        <f t="shared" si="2"/>
        <v>200</v>
      </c>
      <c r="E45" s="23">
        <f t="shared" si="3"/>
        <v>0.16800000000000001</v>
      </c>
    </row>
    <row r="46" spans="1:7" x14ac:dyDescent="0.25">
      <c r="A46" s="10" t="s">
        <v>12</v>
      </c>
      <c r="B46" s="14">
        <f>DWH!Y28</f>
        <v>663</v>
      </c>
      <c r="C46" s="14">
        <f>DWH!Z28</f>
        <v>531</v>
      </c>
      <c r="D46" s="14">
        <f t="shared" si="2"/>
        <v>132</v>
      </c>
      <c r="E46" s="23">
        <f t="shared" si="3"/>
        <v>0.249</v>
      </c>
    </row>
    <row r="47" spans="1:7" x14ac:dyDescent="0.25">
      <c r="A47" s="10" t="s">
        <v>13</v>
      </c>
      <c r="B47" s="14">
        <f>DWH!Y29</f>
        <v>2949</v>
      </c>
      <c r="C47" s="14">
        <f>DWH!Z29</f>
        <v>2705</v>
      </c>
      <c r="D47" s="14">
        <f t="shared" si="2"/>
        <v>244</v>
      </c>
      <c r="E47" s="23">
        <f t="shared" si="3"/>
        <v>0.09</v>
      </c>
    </row>
    <row r="48" spans="1:7" x14ac:dyDescent="0.25">
      <c r="A48" s="10" t="s">
        <v>14</v>
      </c>
      <c r="B48" s="14">
        <f>DWH!Y30</f>
        <v>892</v>
      </c>
      <c r="C48" s="14">
        <f>DWH!Z30</f>
        <v>855</v>
      </c>
      <c r="D48" s="14">
        <f t="shared" si="2"/>
        <v>37</v>
      </c>
      <c r="E48" s="23">
        <f t="shared" si="3"/>
        <v>4.2999999999999997E-2</v>
      </c>
    </row>
    <row r="49" spans="1:7" x14ac:dyDescent="0.25">
      <c r="A49" s="146" t="s">
        <v>15</v>
      </c>
      <c r="B49" s="11">
        <f>DWH!Y55</f>
        <v>810</v>
      </c>
      <c r="C49" s="11">
        <f>DWH!Z55</f>
        <v>861</v>
      </c>
      <c r="D49" s="14">
        <f t="shared" si="2"/>
        <v>-51</v>
      </c>
      <c r="E49" s="23">
        <f t="shared" si="3"/>
        <v>-5.8999999999999997E-2</v>
      </c>
    </row>
    <row r="50" spans="1:7" ht="15.75" thickBot="1" x14ac:dyDescent="0.3">
      <c r="A50" s="146" t="s">
        <v>16</v>
      </c>
      <c r="B50" s="17">
        <f>DWH!Y56</f>
        <v>798</v>
      </c>
      <c r="C50" s="17">
        <f>DWH!Z56</f>
        <v>862</v>
      </c>
      <c r="D50" s="28">
        <f t="shared" si="2"/>
        <v>-64</v>
      </c>
      <c r="E50" s="29">
        <f t="shared" si="3"/>
        <v>-7.3999999999999996E-2</v>
      </c>
    </row>
    <row r="51" spans="1:7" ht="16.5" thickTop="1" thickBot="1" x14ac:dyDescent="0.3">
      <c r="A51" s="150" t="s">
        <v>20</v>
      </c>
      <c r="B51" s="22">
        <f>DWH!X65</f>
        <v>146</v>
      </c>
      <c r="C51" s="22">
        <f>DWH!Y65</f>
        <v>121</v>
      </c>
      <c r="D51" s="22">
        <f t="shared" si="2"/>
        <v>25</v>
      </c>
      <c r="E51" s="24">
        <f t="shared" si="3"/>
        <v>0.20699999999999999</v>
      </c>
    </row>
    <row r="52" spans="1:7" ht="15.75" thickTop="1" x14ac:dyDescent="0.25">
      <c r="A52" s="146" t="s">
        <v>22</v>
      </c>
      <c r="B52" s="20">
        <f>DWH!Y97</f>
        <v>172</v>
      </c>
      <c r="C52" s="20">
        <f>DWH!Z97</f>
        <v>166</v>
      </c>
      <c r="D52" s="14">
        <f t="shared" si="2"/>
        <v>6</v>
      </c>
      <c r="E52" s="23">
        <f t="shared" si="3"/>
        <v>3.5999999999999997E-2</v>
      </c>
    </row>
    <row r="53" spans="1:7" x14ac:dyDescent="0.25">
      <c r="A53" s="146" t="s">
        <v>23</v>
      </c>
      <c r="B53" s="12">
        <f>DWH!Y98</f>
        <v>786</v>
      </c>
      <c r="C53" s="12">
        <f>DWH!Z98</f>
        <v>774</v>
      </c>
      <c r="D53" s="14">
        <f t="shared" si="2"/>
        <v>12</v>
      </c>
      <c r="E53" s="23">
        <f t="shared" si="3"/>
        <v>1.6E-2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131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128</v>
      </c>
      <c r="E57" s="180" t="s">
        <v>129</v>
      </c>
    </row>
    <row r="58" spans="1:7" ht="15.75" thickBot="1" x14ac:dyDescent="0.3">
      <c r="A58" s="179"/>
      <c r="B58" s="58">
        <f>B7</f>
        <v>45505</v>
      </c>
      <c r="C58" s="58">
        <f>C7</f>
        <v>45139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DWH!Y31</f>
        <v>4318</v>
      </c>
      <c r="C59" s="14">
        <f>DWH!Z31</f>
        <v>3876</v>
      </c>
      <c r="D59" s="14">
        <f>B59-C59</f>
        <v>442</v>
      </c>
      <c r="E59" s="23">
        <f>D59/C59</f>
        <v>0.114</v>
      </c>
    </row>
    <row r="60" spans="1:7" x14ac:dyDescent="0.25">
      <c r="A60" s="10" t="s">
        <v>3</v>
      </c>
      <c r="B60" s="14">
        <f>DWH!Y32</f>
        <v>499</v>
      </c>
      <c r="C60" s="14">
        <f>DWH!Z32</f>
        <v>452</v>
      </c>
      <c r="D60" s="14">
        <f t="shared" ref="D60:D76" si="4">B60-C60</f>
        <v>47</v>
      </c>
      <c r="E60" s="23">
        <f t="shared" ref="E60:E76" si="5">D60/C60</f>
        <v>0.104</v>
      </c>
    </row>
    <row r="61" spans="1:7" x14ac:dyDescent="0.25">
      <c r="A61" s="10" t="s">
        <v>4</v>
      </c>
      <c r="B61" s="14">
        <f>DWH!Y33</f>
        <v>2218</v>
      </c>
      <c r="C61" s="14">
        <f>DWH!Z33</f>
        <v>1985</v>
      </c>
      <c r="D61" s="14">
        <f t="shared" si="4"/>
        <v>233</v>
      </c>
      <c r="E61" s="23">
        <f t="shared" si="5"/>
        <v>0.11700000000000001</v>
      </c>
    </row>
    <row r="62" spans="1:7" x14ac:dyDescent="0.25">
      <c r="A62" s="10" t="s">
        <v>5</v>
      </c>
      <c r="B62" s="14">
        <f>DWH!Y34</f>
        <v>783</v>
      </c>
      <c r="C62" s="14">
        <f>DWH!Z34</f>
        <v>719</v>
      </c>
      <c r="D62" s="14">
        <f t="shared" si="4"/>
        <v>64</v>
      </c>
      <c r="E62" s="23">
        <f t="shared" si="5"/>
        <v>8.8999999999999996E-2</v>
      </c>
    </row>
    <row r="63" spans="1:7" x14ac:dyDescent="0.25">
      <c r="A63" s="10" t="s">
        <v>6</v>
      </c>
      <c r="B63" s="14">
        <f>DWH!Y35</f>
        <v>818</v>
      </c>
      <c r="C63" s="14">
        <f>DWH!Z35</f>
        <v>720</v>
      </c>
      <c r="D63" s="14">
        <f t="shared" si="4"/>
        <v>98</v>
      </c>
      <c r="E63" s="23">
        <f t="shared" si="5"/>
        <v>0.13600000000000001</v>
      </c>
    </row>
    <row r="64" spans="1:7" x14ac:dyDescent="0.25">
      <c r="A64" s="10" t="s">
        <v>7</v>
      </c>
      <c r="B64" s="14">
        <f>DWH!Y36</f>
        <v>2318</v>
      </c>
      <c r="C64" s="14">
        <f>DWH!Z36</f>
        <v>2031</v>
      </c>
      <c r="D64" s="14">
        <f t="shared" si="4"/>
        <v>287</v>
      </c>
      <c r="E64" s="23">
        <f t="shared" si="5"/>
        <v>0.14099999999999999</v>
      </c>
    </row>
    <row r="65" spans="1:5" x14ac:dyDescent="0.25">
      <c r="A65" s="10" t="s">
        <v>8</v>
      </c>
      <c r="B65" s="14">
        <f>DWH!Y37</f>
        <v>2186</v>
      </c>
      <c r="C65" s="14">
        <f>DWH!Z37</f>
        <v>1842</v>
      </c>
      <c r="D65" s="14">
        <f t="shared" si="4"/>
        <v>344</v>
      </c>
      <c r="E65" s="23">
        <f t="shared" si="5"/>
        <v>0.187</v>
      </c>
    </row>
    <row r="66" spans="1:5" x14ac:dyDescent="0.25">
      <c r="A66" s="10" t="s">
        <v>9</v>
      </c>
      <c r="B66" s="14">
        <f>DWH!Y38</f>
        <v>845</v>
      </c>
      <c r="C66" s="14">
        <f>DWH!Z38</f>
        <v>877</v>
      </c>
      <c r="D66" s="14">
        <f t="shared" si="4"/>
        <v>-32</v>
      </c>
      <c r="E66" s="23">
        <f t="shared" si="5"/>
        <v>-3.5999999999999997E-2</v>
      </c>
    </row>
    <row r="67" spans="1:5" x14ac:dyDescent="0.25">
      <c r="A67" s="10" t="s">
        <v>127</v>
      </c>
      <c r="B67" s="14">
        <f>DWH!Y39</f>
        <v>93</v>
      </c>
      <c r="C67" s="14">
        <f>DWH!Z39</f>
        <v>74</v>
      </c>
      <c r="D67" s="14">
        <f t="shared" si="4"/>
        <v>19</v>
      </c>
      <c r="E67" s="23">
        <f t="shared" si="5"/>
        <v>0.25700000000000001</v>
      </c>
    </row>
    <row r="68" spans="1:5" x14ac:dyDescent="0.25">
      <c r="A68" s="10" t="s">
        <v>11</v>
      </c>
      <c r="B68" s="14">
        <f>DWH!Y40</f>
        <v>1682</v>
      </c>
      <c r="C68" s="14">
        <f>DWH!Z40</f>
        <v>1426</v>
      </c>
      <c r="D68" s="14">
        <f t="shared" si="4"/>
        <v>256</v>
      </c>
      <c r="E68" s="23">
        <f t="shared" si="5"/>
        <v>0.18</v>
      </c>
    </row>
    <row r="69" spans="1:5" x14ac:dyDescent="0.25">
      <c r="A69" s="10" t="s">
        <v>12</v>
      </c>
      <c r="B69" s="14">
        <f>DWH!Y41</f>
        <v>828</v>
      </c>
      <c r="C69" s="14">
        <f>DWH!Z41</f>
        <v>734</v>
      </c>
      <c r="D69" s="14">
        <f t="shared" si="4"/>
        <v>94</v>
      </c>
      <c r="E69" s="23">
        <f t="shared" si="5"/>
        <v>0.128</v>
      </c>
    </row>
    <row r="70" spans="1:5" x14ac:dyDescent="0.25">
      <c r="A70" s="10" t="s">
        <v>13</v>
      </c>
      <c r="B70" s="14">
        <f>DWH!Y42</f>
        <v>3122</v>
      </c>
      <c r="C70" s="14">
        <f>DWH!Z42</f>
        <v>2773</v>
      </c>
      <c r="D70" s="14">
        <f t="shared" si="4"/>
        <v>349</v>
      </c>
      <c r="E70" s="23">
        <f t="shared" si="5"/>
        <v>0.126</v>
      </c>
    </row>
    <row r="71" spans="1:5" x14ac:dyDescent="0.25">
      <c r="A71" s="10" t="s">
        <v>14</v>
      </c>
      <c r="B71" s="14">
        <f>DWH!Y43</f>
        <v>1080</v>
      </c>
      <c r="C71" s="14">
        <f>DWH!Z43</f>
        <v>934</v>
      </c>
      <c r="D71" s="14">
        <f t="shared" si="4"/>
        <v>146</v>
      </c>
      <c r="E71" s="23">
        <f t="shared" si="5"/>
        <v>0.156</v>
      </c>
    </row>
    <row r="72" spans="1:5" x14ac:dyDescent="0.25">
      <c r="A72" s="146" t="s">
        <v>15</v>
      </c>
      <c r="B72" s="11">
        <f>DWH!Y57</f>
        <v>858</v>
      </c>
      <c r="C72" s="11">
        <f>DWH!Z57</f>
        <v>873</v>
      </c>
      <c r="D72" s="14">
        <f t="shared" si="4"/>
        <v>-15</v>
      </c>
      <c r="E72" s="23">
        <f t="shared" si="5"/>
        <v>-1.7000000000000001E-2</v>
      </c>
    </row>
    <row r="73" spans="1:5" ht="15.75" thickBot="1" x14ac:dyDescent="0.3">
      <c r="A73" s="146" t="s">
        <v>16</v>
      </c>
      <c r="B73" s="11">
        <f>DWH!Y58</f>
        <v>986</v>
      </c>
      <c r="C73" s="11">
        <f>DWH!Z58</f>
        <v>983</v>
      </c>
      <c r="D73" s="28">
        <f t="shared" si="4"/>
        <v>3</v>
      </c>
      <c r="E73" s="29">
        <f t="shared" si="5"/>
        <v>3.0000000000000001E-3</v>
      </c>
    </row>
    <row r="74" spans="1:5" ht="16.5" thickTop="1" thickBot="1" x14ac:dyDescent="0.3">
      <c r="A74" s="150" t="s">
        <v>20</v>
      </c>
      <c r="B74" s="22">
        <f>DWH!X66</f>
        <v>226</v>
      </c>
      <c r="C74" s="22">
        <f>DWH!Y66</f>
        <v>170</v>
      </c>
      <c r="D74" s="22">
        <f t="shared" si="4"/>
        <v>56</v>
      </c>
      <c r="E74" s="24">
        <f t="shared" si="5"/>
        <v>0.32900000000000001</v>
      </c>
    </row>
    <row r="75" spans="1:5" ht="15.75" thickTop="1" x14ac:dyDescent="0.25">
      <c r="A75" s="146" t="s">
        <v>22</v>
      </c>
      <c r="B75" s="12">
        <f>DWH!Y99</f>
        <v>246</v>
      </c>
      <c r="C75" s="12">
        <f>DWH!Z99</f>
        <v>223</v>
      </c>
      <c r="D75" s="14">
        <f t="shared" si="4"/>
        <v>23</v>
      </c>
      <c r="E75" s="23">
        <f t="shared" si="5"/>
        <v>0.10299999999999999</v>
      </c>
    </row>
    <row r="76" spans="1:5" x14ac:dyDescent="0.25">
      <c r="A76" s="146" t="s">
        <v>23</v>
      </c>
      <c r="B76" s="12">
        <f>DWH!Y100</f>
        <v>1063</v>
      </c>
      <c r="C76" s="12">
        <f>DWH!Z100</f>
        <v>949</v>
      </c>
      <c r="D76" s="14">
        <f t="shared" si="4"/>
        <v>114</v>
      </c>
      <c r="E76" s="23">
        <f t="shared" si="5"/>
        <v>0.12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45505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48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128</v>
      </c>
      <c r="E6" s="180" t="s">
        <v>129</v>
      </c>
      <c r="F6" s="1"/>
      <c r="G6" s="1"/>
    </row>
    <row r="7" spans="1:7" ht="15.75" thickBot="1" x14ac:dyDescent="0.3">
      <c r="A7" s="179"/>
      <c r="B7" s="58">
        <f>'AMS Wien'!B7</f>
        <v>45505</v>
      </c>
      <c r="C7" s="58">
        <f>'AMS Wien'!C7</f>
        <v>45139</v>
      </c>
      <c r="D7" s="181"/>
      <c r="E7" s="181"/>
      <c r="G7" s="33"/>
    </row>
    <row r="8" spans="1:7" ht="15.75" thickTop="1" x14ac:dyDescent="0.25">
      <c r="A8" s="145" t="s">
        <v>2</v>
      </c>
      <c r="B8" s="14">
        <f>DWH!AA5</f>
        <v>7453</v>
      </c>
      <c r="C8" s="14">
        <f>DWH!AB5</f>
        <v>7095</v>
      </c>
      <c r="D8" s="14">
        <f>B8-C8</f>
        <v>358</v>
      </c>
      <c r="E8" s="23">
        <f>D8/C8</f>
        <v>0.05</v>
      </c>
      <c r="F8" s="1"/>
      <c r="G8" s="1"/>
    </row>
    <row r="9" spans="1:7" x14ac:dyDescent="0.25">
      <c r="A9" s="10" t="s">
        <v>3</v>
      </c>
      <c r="B9" s="14">
        <f>DWH!AA6</f>
        <v>798</v>
      </c>
      <c r="C9" s="14">
        <f>DWH!AB6</f>
        <v>704</v>
      </c>
      <c r="D9" s="14">
        <f t="shared" ref="D9:D29" si="0">B9-C9</f>
        <v>94</v>
      </c>
      <c r="E9" s="23">
        <f t="shared" ref="E9:E29" si="1">D9/C9</f>
        <v>0.13400000000000001</v>
      </c>
      <c r="F9" s="1"/>
      <c r="G9" s="1"/>
    </row>
    <row r="10" spans="1:7" x14ac:dyDescent="0.25">
      <c r="A10" s="10" t="s">
        <v>4</v>
      </c>
      <c r="B10" s="14">
        <f>DWH!AA7</f>
        <v>3956</v>
      </c>
      <c r="C10" s="14">
        <f>DWH!AB7</f>
        <v>3807</v>
      </c>
      <c r="D10" s="14">
        <f t="shared" si="0"/>
        <v>149</v>
      </c>
      <c r="E10" s="23">
        <f t="shared" si="1"/>
        <v>3.9E-2</v>
      </c>
      <c r="F10" s="1"/>
      <c r="G10" s="1"/>
    </row>
    <row r="11" spans="1:7" x14ac:dyDescent="0.25">
      <c r="A11" s="10" t="s">
        <v>5</v>
      </c>
      <c r="B11" s="14">
        <f>DWH!AA8</f>
        <v>1466</v>
      </c>
      <c r="C11" s="14">
        <f>DWH!AB8</f>
        <v>1388</v>
      </c>
      <c r="D11" s="14">
        <f t="shared" si="0"/>
        <v>78</v>
      </c>
      <c r="E11" s="23">
        <f t="shared" si="1"/>
        <v>5.6000000000000001E-2</v>
      </c>
      <c r="F11" s="1"/>
      <c r="G11" s="1"/>
    </row>
    <row r="12" spans="1:7" x14ac:dyDescent="0.25">
      <c r="A12" s="10" t="s">
        <v>6</v>
      </c>
      <c r="B12" s="14">
        <f>DWH!AA9</f>
        <v>1233</v>
      </c>
      <c r="C12" s="14">
        <f>DWH!AB9</f>
        <v>1196</v>
      </c>
      <c r="D12" s="14">
        <f t="shared" si="0"/>
        <v>37</v>
      </c>
      <c r="E12" s="23">
        <f t="shared" si="1"/>
        <v>3.1E-2</v>
      </c>
      <c r="F12" s="1"/>
      <c r="G12" s="1"/>
    </row>
    <row r="13" spans="1:7" x14ac:dyDescent="0.25">
      <c r="A13" s="10" t="s">
        <v>7</v>
      </c>
      <c r="B13" s="14">
        <f>DWH!AA10</f>
        <v>3784</v>
      </c>
      <c r="C13" s="14">
        <f>DWH!AB10</f>
        <v>3528</v>
      </c>
      <c r="D13" s="14">
        <f t="shared" si="0"/>
        <v>256</v>
      </c>
      <c r="E13" s="23">
        <f t="shared" si="1"/>
        <v>7.2999999999999995E-2</v>
      </c>
      <c r="F13" s="1"/>
      <c r="G13" s="1"/>
    </row>
    <row r="14" spans="1:7" x14ac:dyDescent="0.25">
      <c r="A14" s="10" t="s">
        <v>8</v>
      </c>
      <c r="B14" s="14">
        <f>DWH!AA11</f>
        <v>4032</v>
      </c>
      <c r="C14" s="14">
        <f>DWH!AB11</f>
        <v>3676</v>
      </c>
      <c r="D14" s="14">
        <f t="shared" si="0"/>
        <v>356</v>
      </c>
      <c r="E14" s="23">
        <f t="shared" si="1"/>
        <v>9.7000000000000003E-2</v>
      </c>
      <c r="F14" s="1"/>
      <c r="G14" s="1"/>
    </row>
    <row r="15" spans="1:7" x14ac:dyDescent="0.25">
      <c r="A15" s="10" t="s">
        <v>9</v>
      </c>
      <c r="B15" s="14">
        <f>DWH!AA12</f>
        <v>1013</v>
      </c>
      <c r="C15" s="14">
        <f>DWH!AB12</f>
        <v>1311</v>
      </c>
      <c r="D15" s="14">
        <f t="shared" si="0"/>
        <v>-298</v>
      </c>
      <c r="E15" s="23">
        <f t="shared" si="1"/>
        <v>-0.22700000000000001</v>
      </c>
      <c r="F15" s="1"/>
      <c r="G15" s="1"/>
    </row>
    <row r="16" spans="1:7" x14ac:dyDescent="0.25">
      <c r="A16" s="10" t="s">
        <v>127</v>
      </c>
      <c r="B16" s="14">
        <f>DWH!AA13</f>
        <v>156</v>
      </c>
      <c r="C16" s="14">
        <f>DWH!AB13</f>
        <v>135</v>
      </c>
      <c r="D16" s="14">
        <f t="shared" si="0"/>
        <v>21</v>
      </c>
      <c r="E16" s="23">
        <f t="shared" si="1"/>
        <v>0.156</v>
      </c>
      <c r="F16" s="1"/>
      <c r="G16" s="1"/>
    </row>
    <row r="17" spans="1:7" x14ac:dyDescent="0.25">
      <c r="A17" s="10" t="s">
        <v>11</v>
      </c>
      <c r="B17" s="14">
        <f>DWH!AA14</f>
        <v>2559</v>
      </c>
      <c r="C17" s="14">
        <f>DWH!AB14</f>
        <v>2381</v>
      </c>
      <c r="D17" s="14">
        <f t="shared" si="0"/>
        <v>178</v>
      </c>
      <c r="E17" s="23">
        <f t="shared" si="1"/>
        <v>7.4999999999999997E-2</v>
      </c>
      <c r="F17" s="1"/>
      <c r="G17" s="1"/>
    </row>
    <row r="18" spans="1:7" x14ac:dyDescent="0.25">
      <c r="A18" s="10" t="s">
        <v>12</v>
      </c>
      <c r="B18" s="14">
        <f>DWH!AA15</f>
        <v>1183</v>
      </c>
      <c r="C18" s="14">
        <f>DWH!AB15</f>
        <v>1185</v>
      </c>
      <c r="D18" s="14">
        <f t="shared" si="0"/>
        <v>-2</v>
      </c>
      <c r="E18" s="23">
        <f t="shared" si="1"/>
        <v>-2E-3</v>
      </c>
      <c r="F18" s="1"/>
      <c r="G18" s="1"/>
    </row>
    <row r="19" spans="1:7" x14ac:dyDescent="0.25">
      <c r="A19" s="10" t="s">
        <v>13</v>
      </c>
      <c r="B19" s="14">
        <f>DWH!AA16</f>
        <v>5482</v>
      </c>
      <c r="C19" s="14">
        <f>DWH!AB16</f>
        <v>5215</v>
      </c>
      <c r="D19" s="14">
        <f t="shared" si="0"/>
        <v>267</v>
      </c>
      <c r="E19" s="23">
        <f t="shared" si="1"/>
        <v>5.0999999999999997E-2</v>
      </c>
      <c r="F19" s="1"/>
      <c r="G19" s="1"/>
    </row>
    <row r="20" spans="1:7" x14ac:dyDescent="0.25">
      <c r="A20" s="10" t="s">
        <v>14</v>
      </c>
      <c r="B20" s="14">
        <f>DWH!AA17</f>
        <v>1977</v>
      </c>
      <c r="C20" s="14">
        <f>DWH!AB17</f>
        <v>1852</v>
      </c>
      <c r="D20" s="14">
        <f t="shared" si="0"/>
        <v>125</v>
      </c>
      <c r="E20" s="23">
        <f t="shared" si="1"/>
        <v>6.7000000000000004E-2</v>
      </c>
      <c r="F20" s="1"/>
      <c r="G20" s="1"/>
    </row>
    <row r="21" spans="1:7" x14ac:dyDescent="0.25">
      <c r="A21" s="146" t="s">
        <v>15</v>
      </c>
      <c r="B21" s="11">
        <f>DWH!AA53</f>
        <v>1772</v>
      </c>
      <c r="C21" s="11">
        <f>DWH!AB53</f>
        <v>1664</v>
      </c>
      <c r="D21" s="14">
        <f t="shared" si="0"/>
        <v>108</v>
      </c>
      <c r="E21" s="23">
        <f t="shared" si="1"/>
        <v>6.5000000000000002E-2</v>
      </c>
      <c r="F21" s="1"/>
      <c r="G21" s="1"/>
    </row>
    <row r="22" spans="1:7" ht="15.75" thickBot="1" x14ac:dyDescent="0.3">
      <c r="A22" s="147" t="s">
        <v>16</v>
      </c>
      <c r="B22" s="17">
        <f>DWH!AA54</f>
        <v>1750</v>
      </c>
      <c r="C22" s="17">
        <f>DWH!AB54</f>
        <v>1781</v>
      </c>
      <c r="D22" s="28">
        <f t="shared" si="0"/>
        <v>-31</v>
      </c>
      <c r="E22" s="29">
        <f t="shared" si="1"/>
        <v>-1.7000000000000001E-2</v>
      </c>
      <c r="F22" s="1"/>
      <c r="G22" s="1"/>
    </row>
    <row r="23" spans="1:7" ht="15.75" thickTop="1" x14ac:dyDescent="0.25">
      <c r="A23" s="145" t="s">
        <v>100</v>
      </c>
      <c r="B23" s="19">
        <f>DWH!Z80</f>
        <v>710</v>
      </c>
      <c r="C23" s="19">
        <f>DWH!AA80</f>
        <v>682</v>
      </c>
      <c r="D23" s="19">
        <f t="shared" si="0"/>
        <v>28</v>
      </c>
      <c r="E23" s="144">
        <f t="shared" si="1"/>
        <v>4.1000000000000002E-2</v>
      </c>
      <c r="F23" s="1"/>
      <c r="G23" s="1"/>
    </row>
    <row r="24" spans="1:7" x14ac:dyDescent="0.25">
      <c r="A24" s="146" t="s">
        <v>18</v>
      </c>
      <c r="B24" s="11">
        <f>DWH!Z87</f>
        <v>364</v>
      </c>
      <c r="C24" s="11">
        <f>DWH!AA87</f>
        <v>213</v>
      </c>
      <c r="D24" s="14">
        <f t="shared" si="0"/>
        <v>151</v>
      </c>
      <c r="E24" s="23">
        <f t="shared" si="1"/>
        <v>0.70899999999999996</v>
      </c>
      <c r="F24" s="1"/>
      <c r="G24" s="1"/>
    </row>
    <row r="25" spans="1:7" ht="15.75" thickBot="1" x14ac:dyDescent="0.3">
      <c r="A25" s="147" t="s">
        <v>19</v>
      </c>
      <c r="B25" s="17">
        <f>DWH!Z88</f>
        <v>293</v>
      </c>
      <c r="C25" s="17">
        <f>DWH!AA88</f>
        <v>209</v>
      </c>
      <c r="D25" s="28">
        <f t="shared" si="0"/>
        <v>84</v>
      </c>
      <c r="E25" s="29">
        <f t="shared" si="1"/>
        <v>0.40200000000000002</v>
      </c>
      <c r="F25" s="1"/>
      <c r="G25" s="1"/>
    </row>
    <row r="26" spans="1:7" ht="15.75" thickTop="1" x14ac:dyDescent="0.25">
      <c r="A26" s="145" t="s">
        <v>20</v>
      </c>
      <c r="B26" s="19">
        <f>DWH!Z64</f>
        <v>333</v>
      </c>
      <c r="C26" s="19">
        <f>DWH!AA64</f>
        <v>243</v>
      </c>
      <c r="D26" s="19">
        <f t="shared" si="0"/>
        <v>90</v>
      </c>
      <c r="E26" s="144">
        <f t="shared" si="1"/>
        <v>0.37</v>
      </c>
    </row>
    <row r="27" spans="1:7" ht="15.75" thickBot="1" x14ac:dyDescent="0.3">
      <c r="A27" s="148" t="s">
        <v>21</v>
      </c>
      <c r="B27" s="17">
        <f>DWH!Z73</f>
        <v>39</v>
      </c>
      <c r="C27" s="17">
        <f>DWH!AA73</f>
        <v>35</v>
      </c>
      <c r="D27" s="28">
        <f t="shared" si="0"/>
        <v>4</v>
      </c>
      <c r="E27" s="29">
        <f t="shared" si="1"/>
        <v>0.114</v>
      </c>
    </row>
    <row r="28" spans="1:7" ht="15.75" thickTop="1" x14ac:dyDescent="0.25">
      <c r="A28" s="149" t="s">
        <v>22</v>
      </c>
      <c r="B28" s="143">
        <f>DWH!AA95</f>
        <v>492</v>
      </c>
      <c r="C28" s="143">
        <f>DWH!AB95</f>
        <v>438</v>
      </c>
      <c r="D28" s="19">
        <f t="shared" si="0"/>
        <v>54</v>
      </c>
      <c r="E28" s="144">
        <f t="shared" si="1"/>
        <v>0.123</v>
      </c>
    </row>
    <row r="29" spans="1:7" x14ac:dyDescent="0.25">
      <c r="A29" s="146" t="s">
        <v>23</v>
      </c>
      <c r="B29" s="20">
        <f>DWH!AA96</f>
        <v>2048</v>
      </c>
      <c r="C29" s="20">
        <f>DWH!AB96</f>
        <v>1881</v>
      </c>
      <c r="D29" s="14">
        <f t="shared" si="0"/>
        <v>167</v>
      </c>
      <c r="E29" s="23">
        <f t="shared" si="1"/>
        <v>8.8999999999999996E-2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128</v>
      </c>
      <c r="E34" s="180" t="s">
        <v>129</v>
      </c>
    </row>
    <row r="35" spans="1:7" ht="15.75" thickBot="1" x14ac:dyDescent="0.3">
      <c r="A35" s="179"/>
      <c r="B35" s="58">
        <f>B7</f>
        <v>45505</v>
      </c>
      <c r="C35" s="58">
        <f>C7</f>
        <v>45139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DWH!AA18</f>
        <v>3261</v>
      </c>
      <c r="C36" s="14">
        <f>DWH!AB18</f>
        <v>3127</v>
      </c>
      <c r="D36" s="14">
        <f>B36-C36</f>
        <v>134</v>
      </c>
      <c r="E36" s="23">
        <f>D36/C36</f>
        <v>4.2999999999999997E-2</v>
      </c>
    </row>
    <row r="37" spans="1:7" x14ac:dyDescent="0.25">
      <c r="A37" s="10" t="s">
        <v>3</v>
      </c>
      <c r="B37" s="14">
        <f>DWH!AA19</f>
        <v>328</v>
      </c>
      <c r="C37" s="14">
        <f>DWH!AB19</f>
        <v>301</v>
      </c>
      <c r="D37" s="14">
        <f t="shared" ref="D37:D53" si="2">B37-C37</f>
        <v>27</v>
      </c>
      <c r="E37" s="23">
        <f t="shared" ref="E37:E53" si="3">D37/C37</f>
        <v>0.09</v>
      </c>
    </row>
    <row r="38" spans="1:7" x14ac:dyDescent="0.25">
      <c r="A38" s="10" t="s">
        <v>4</v>
      </c>
      <c r="B38" s="14">
        <f>DWH!AA20</f>
        <v>1785</v>
      </c>
      <c r="C38" s="14">
        <f>DWH!AB20</f>
        <v>1754</v>
      </c>
      <c r="D38" s="14">
        <f t="shared" si="2"/>
        <v>31</v>
      </c>
      <c r="E38" s="23">
        <f t="shared" si="3"/>
        <v>1.7999999999999999E-2</v>
      </c>
    </row>
    <row r="39" spans="1:7" x14ac:dyDescent="0.25">
      <c r="A39" s="10" t="s">
        <v>5</v>
      </c>
      <c r="B39" s="14">
        <f>DWH!AA21</f>
        <v>730</v>
      </c>
      <c r="C39" s="14">
        <f>DWH!AB21</f>
        <v>673</v>
      </c>
      <c r="D39" s="14">
        <f t="shared" si="2"/>
        <v>57</v>
      </c>
      <c r="E39" s="23">
        <f t="shared" si="3"/>
        <v>8.5000000000000006E-2</v>
      </c>
    </row>
    <row r="40" spans="1:7" x14ac:dyDescent="0.25">
      <c r="A40" s="10" t="s">
        <v>6</v>
      </c>
      <c r="B40" s="14">
        <f>DWH!AA22</f>
        <v>418</v>
      </c>
      <c r="C40" s="14">
        <f>DWH!AB22</f>
        <v>399</v>
      </c>
      <c r="D40" s="14">
        <f t="shared" si="2"/>
        <v>19</v>
      </c>
      <c r="E40" s="23">
        <f t="shared" si="3"/>
        <v>4.8000000000000001E-2</v>
      </c>
    </row>
    <row r="41" spans="1:7" x14ac:dyDescent="0.25">
      <c r="A41" s="10" t="s">
        <v>7</v>
      </c>
      <c r="B41" s="14">
        <f>DWH!AA23</f>
        <v>1581</v>
      </c>
      <c r="C41" s="14">
        <f>DWH!AB23</f>
        <v>1531</v>
      </c>
      <c r="D41" s="14">
        <f t="shared" si="2"/>
        <v>50</v>
      </c>
      <c r="E41" s="23">
        <f t="shared" si="3"/>
        <v>3.3000000000000002E-2</v>
      </c>
    </row>
    <row r="42" spans="1:7" x14ac:dyDescent="0.25">
      <c r="A42" s="10" t="s">
        <v>51</v>
      </c>
      <c r="B42" s="14">
        <f>DWH!AA24</f>
        <v>1822</v>
      </c>
      <c r="C42" s="14">
        <f>DWH!AB24</f>
        <v>1671</v>
      </c>
      <c r="D42" s="14">
        <f t="shared" si="2"/>
        <v>151</v>
      </c>
      <c r="E42" s="23">
        <f t="shared" si="3"/>
        <v>0.09</v>
      </c>
    </row>
    <row r="43" spans="1:7" x14ac:dyDescent="0.25">
      <c r="A43" s="10" t="s">
        <v>9</v>
      </c>
      <c r="B43" s="14">
        <f>DWH!AA25</f>
        <v>443</v>
      </c>
      <c r="C43" s="14">
        <f>DWH!AB25</f>
        <v>553</v>
      </c>
      <c r="D43" s="14">
        <f t="shared" si="2"/>
        <v>-110</v>
      </c>
      <c r="E43" s="23">
        <f t="shared" si="3"/>
        <v>-0.19900000000000001</v>
      </c>
    </row>
    <row r="44" spans="1:7" x14ac:dyDescent="0.25">
      <c r="A44" s="10" t="s">
        <v>127</v>
      </c>
      <c r="B44" s="14">
        <f>DWH!AA26</f>
        <v>64</v>
      </c>
      <c r="C44" s="14">
        <f>DWH!AB26</f>
        <v>57</v>
      </c>
      <c r="D44" s="14">
        <f t="shared" si="2"/>
        <v>7</v>
      </c>
      <c r="E44" s="23">
        <f t="shared" si="3"/>
        <v>0.123</v>
      </c>
    </row>
    <row r="45" spans="1:7" x14ac:dyDescent="0.25">
      <c r="A45" s="10" t="s">
        <v>11</v>
      </c>
      <c r="B45" s="14">
        <f>DWH!AA27</f>
        <v>1023</v>
      </c>
      <c r="C45" s="14">
        <f>DWH!AB27</f>
        <v>935</v>
      </c>
      <c r="D45" s="14">
        <f t="shared" si="2"/>
        <v>88</v>
      </c>
      <c r="E45" s="23">
        <f t="shared" si="3"/>
        <v>9.4E-2</v>
      </c>
    </row>
    <row r="46" spans="1:7" x14ac:dyDescent="0.25">
      <c r="A46" s="10" t="s">
        <v>12</v>
      </c>
      <c r="B46" s="14">
        <f>DWH!AA28</f>
        <v>452</v>
      </c>
      <c r="C46" s="14">
        <f>DWH!AB28</f>
        <v>425</v>
      </c>
      <c r="D46" s="14">
        <f t="shared" si="2"/>
        <v>27</v>
      </c>
      <c r="E46" s="23">
        <f t="shared" si="3"/>
        <v>6.4000000000000001E-2</v>
      </c>
    </row>
    <row r="47" spans="1:7" x14ac:dyDescent="0.25">
      <c r="A47" s="10" t="s">
        <v>13</v>
      </c>
      <c r="B47" s="14">
        <f>DWH!AA29</f>
        <v>2477</v>
      </c>
      <c r="C47" s="14">
        <f>DWH!AB29</f>
        <v>2387</v>
      </c>
      <c r="D47" s="14">
        <f t="shared" si="2"/>
        <v>90</v>
      </c>
      <c r="E47" s="23">
        <f t="shared" si="3"/>
        <v>3.7999999999999999E-2</v>
      </c>
    </row>
    <row r="48" spans="1:7" x14ac:dyDescent="0.25">
      <c r="A48" s="10" t="s">
        <v>14</v>
      </c>
      <c r="B48" s="14">
        <f>DWH!AA30</f>
        <v>793</v>
      </c>
      <c r="C48" s="14">
        <f>DWH!AB30</f>
        <v>785</v>
      </c>
      <c r="D48" s="14">
        <f t="shared" si="2"/>
        <v>8</v>
      </c>
      <c r="E48" s="23">
        <f t="shared" si="3"/>
        <v>0.01</v>
      </c>
    </row>
    <row r="49" spans="1:7" x14ac:dyDescent="0.25">
      <c r="A49" s="146" t="s">
        <v>15</v>
      </c>
      <c r="B49" s="11">
        <f>DWH!AA55</f>
        <v>817</v>
      </c>
      <c r="C49" s="11">
        <f>DWH!AB55</f>
        <v>782</v>
      </c>
      <c r="D49" s="14">
        <f t="shared" si="2"/>
        <v>35</v>
      </c>
      <c r="E49" s="23">
        <f t="shared" si="3"/>
        <v>4.4999999999999998E-2</v>
      </c>
    </row>
    <row r="50" spans="1:7" ht="15.75" thickBot="1" x14ac:dyDescent="0.3">
      <c r="A50" s="146" t="s">
        <v>16</v>
      </c>
      <c r="B50" s="17">
        <f>DWH!AA56</f>
        <v>738</v>
      </c>
      <c r="C50" s="17">
        <f>DWH!AB56</f>
        <v>842</v>
      </c>
      <c r="D50" s="28">
        <f t="shared" si="2"/>
        <v>-104</v>
      </c>
      <c r="E50" s="29">
        <f t="shared" si="3"/>
        <v>-0.124</v>
      </c>
    </row>
    <row r="51" spans="1:7" ht="16.5" thickTop="1" thickBot="1" x14ac:dyDescent="0.3">
      <c r="A51" s="150" t="s">
        <v>20</v>
      </c>
      <c r="B51" s="22">
        <f>DWH!Z65</f>
        <v>117</v>
      </c>
      <c r="C51" s="22">
        <f>DWH!AA65</f>
        <v>96</v>
      </c>
      <c r="D51" s="22">
        <f t="shared" si="2"/>
        <v>21</v>
      </c>
      <c r="E51" s="24">
        <f t="shared" si="3"/>
        <v>0.219</v>
      </c>
    </row>
    <row r="52" spans="1:7" ht="15.75" thickTop="1" x14ac:dyDescent="0.25">
      <c r="A52" s="146" t="s">
        <v>22</v>
      </c>
      <c r="B52" s="20">
        <f>DWH!AA97</f>
        <v>208</v>
      </c>
      <c r="C52" s="20">
        <f>DWH!AB97</f>
        <v>227</v>
      </c>
      <c r="D52" s="14">
        <f t="shared" si="2"/>
        <v>-19</v>
      </c>
      <c r="E52" s="23">
        <f t="shared" si="3"/>
        <v>-8.4000000000000005E-2</v>
      </c>
    </row>
    <row r="53" spans="1:7" x14ac:dyDescent="0.25">
      <c r="A53" s="146" t="s">
        <v>23</v>
      </c>
      <c r="B53" s="12">
        <f>DWH!AA98</f>
        <v>862</v>
      </c>
      <c r="C53" s="12">
        <f>DWH!AB98</f>
        <v>866</v>
      </c>
      <c r="D53" s="14">
        <f t="shared" si="2"/>
        <v>-4</v>
      </c>
      <c r="E53" s="23">
        <f t="shared" si="3"/>
        <v>-5.0000000000000001E-3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131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128</v>
      </c>
      <c r="E57" s="180" t="s">
        <v>129</v>
      </c>
    </row>
    <row r="58" spans="1:7" ht="15.75" thickBot="1" x14ac:dyDescent="0.3">
      <c r="A58" s="179"/>
      <c r="B58" s="58">
        <f>B7</f>
        <v>45505</v>
      </c>
      <c r="C58" s="58">
        <f>C7</f>
        <v>45139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DWH!AA31</f>
        <v>4192</v>
      </c>
      <c r="C59" s="14">
        <f>DWH!AB31</f>
        <v>3968</v>
      </c>
      <c r="D59" s="14">
        <f>B59-C59</f>
        <v>224</v>
      </c>
      <c r="E59" s="23">
        <f>D59/C59</f>
        <v>5.6000000000000001E-2</v>
      </c>
    </row>
    <row r="60" spans="1:7" x14ac:dyDescent="0.25">
      <c r="A60" s="10" t="s">
        <v>3</v>
      </c>
      <c r="B60" s="14">
        <f>DWH!AA32</f>
        <v>470</v>
      </c>
      <c r="C60" s="14">
        <f>DWH!AB32</f>
        <v>403</v>
      </c>
      <c r="D60" s="14">
        <f t="shared" ref="D60:D76" si="4">B60-C60</f>
        <v>67</v>
      </c>
      <c r="E60" s="23">
        <f t="shared" ref="E60:E76" si="5">D60/C60</f>
        <v>0.16600000000000001</v>
      </c>
    </row>
    <row r="61" spans="1:7" x14ac:dyDescent="0.25">
      <c r="A61" s="10" t="s">
        <v>4</v>
      </c>
      <c r="B61" s="14">
        <f>DWH!AA33</f>
        <v>2171</v>
      </c>
      <c r="C61" s="14">
        <f>DWH!AB33</f>
        <v>2053</v>
      </c>
      <c r="D61" s="14">
        <f t="shared" si="4"/>
        <v>118</v>
      </c>
      <c r="E61" s="23">
        <f t="shared" si="5"/>
        <v>5.7000000000000002E-2</v>
      </c>
    </row>
    <row r="62" spans="1:7" x14ac:dyDescent="0.25">
      <c r="A62" s="10" t="s">
        <v>5</v>
      </c>
      <c r="B62" s="14">
        <f>DWH!AA34</f>
        <v>736</v>
      </c>
      <c r="C62" s="14">
        <f>DWH!AB34</f>
        <v>715</v>
      </c>
      <c r="D62" s="14">
        <f t="shared" si="4"/>
        <v>21</v>
      </c>
      <c r="E62" s="23">
        <f t="shared" si="5"/>
        <v>2.9000000000000001E-2</v>
      </c>
    </row>
    <row r="63" spans="1:7" x14ac:dyDescent="0.25">
      <c r="A63" s="10" t="s">
        <v>6</v>
      </c>
      <c r="B63" s="14">
        <f>DWH!AA35</f>
        <v>815</v>
      </c>
      <c r="C63" s="14">
        <f>DWH!AB35</f>
        <v>797</v>
      </c>
      <c r="D63" s="14">
        <f t="shared" si="4"/>
        <v>18</v>
      </c>
      <c r="E63" s="23">
        <f t="shared" si="5"/>
        <v>2.3E-2</v>
      </c>
    </row>
    <row r="64" spans="1:7" x14ac:dyDescent="0.25">
      <c r="A64" s="10" t="s">
        <v>7</v>
      </c>
      <c r="B64" s="14">
        <f>DWH!AA36</f>
        <v>2203</v>
      </c>
      <c r="C64" s="14">
        <f>DWH!AB36</f>
        <v>1997</v>
      </c>
      <c r="D64" s="14">
        <f t="shared" si="4"/>
        <v>206</v>
      </c>
      <c r="E64" s="23">
        <f t="shared" si="5"/>
        <v>0.10299999999999999</v>
      </c>
    </row>
    <row r="65" spans="1:5" x14ac:dyDescent="0.25">
      <c r="A65" s="10" t="s">
        <v>8</v>
      </c>
      <c r="B65" s="14">
        <f>DWH!AA37</f>
        <v>2210</v>
      </c>
      <c r="C65" s="14">
        <f>DWH!AB37</f>
        <v>2005</v>
      </c>
      <c r="D65" s="14">
        <f t="shared" si="4"/>
        <v>205</v>
      </c>
      <c r="E65" s="23">
        <f t="shared" si="5"/>
        <v>0.10199999999999999</v>
      </c>
    </row>
    <row r="66" spans="1:5" x14ac:dyDescent="0.25">
      <c r="A66" s="10" t="s">
        <v>9</v>
      </c>
      <c r="B66" s="14">
        <f>DWH!AA38</f>
        <v>570</v>
      </c>
      <c r="C66" s="14">
        <f>DWH!AB38</f>
        <v>758</v>
      </c>
      <c r="D66" s="14">
        <f t="shared" si="4"/>
        <v>-188</v>
      </c>
      <c r="E66" s="23">
        <f t="shared" si="5"/>
        <v>-0.248</v>
      </c>
    </row>
    <row r="67" spans="1:5" x14ac:dyDescent="0.25">
      <c r="A67" s="10" t="s">
        <v>127</v>
      </c>
      <c r="B67" s="14">
        <f>DWH!AA39</f>
        <v>92</v>
      </c>
      <c r="C67" s="14">
        <f>DWH!AB39</f>
        <v>78</v>
      </c>
      <c r="D67" s="14">
        <f t="shared" si="4"/>
        <v>14</v>
      </c>
      <c r="E67" s="23">
        <f t="shared" si="5"/>
        <v>0.17899999999999999</v>
      </c>
    </row>
    <row r="68" spans="1:5" x14ac:dyDescent="0.25">
      <c r="A68" s="10" t="s">
        <v>11</v>
      </c>
      <c r="B68" s="14">
        <f>DWH!AA40</f>
        <v>1536</v>
      </c>
      <c r="C68" s="14">
        <f>DWH!AB40</f>
        <v>1446</v>
      </c>
      <c r="D68" s="14">
        <f t="shared" si="4"/>
        <v>90</v>
      </c>
      <c r="E68" s="23">
        <f t="shared" si="5"/>
        <v>6.2E-2</v>
      </c>
    </row>
    <row r="69" spans="1:5" x14ac:dyDescent="0.25">
      <c r="A69" s="10" t="s">
        <v>12</v>
      </c>
      <c r="B69" s="14">
        <f>DWH!AA41</f>
        <v>731</v>
      </c>
      <c r="C69" s="14">
        <f>DWH!AB41</f>
        <v>760</v>
      </c>
      <c r="D69" s="14">
        <f t="shared" si="4"/>
        <v>-29</v>
      </c>
      <c r="E69" s="23">
        <f t="shared" si="5"/>
        <v>-3.7999999999999999E-2</v>
      </c>
    </row>
    <row r="70" spans="1:5" x14ac:dyDescent="0.25">
      <c r="A70" s="10" t="s">
        <v>13</v>
      </c>
      <c r="B70" s="14">
        <f>DWH!AA42</f>
        <v>3005</v>
      </c>
      <c r="C70" s="14">
        <f>DWH!AB42</f>
        <v>2828</v>
      </c>
      <c r="D70" s="14">
        <f t="shared" si="4"/>
        <v>177</v>
      </c>
      <c r="E70" s="23">
        <f t="shared" si="5"/>
        <v>6.3E-2</v>
      </c>
    </row>
    <row r="71" spans="1:5" x14ac:dyDescent="0.25">
      <c r="A71" s="10" t="s">
        <v>14</v>
      </c>
      <c r="B71" s="14">
        <f>DWH!AA43</f>
        <v>1184</v>
      </c>
      <c r="C71" s="14">
        <f>DWH!AB43</f>
        <v>1067</v>
      </c>
      <c r="D71" s="14">
        <f t="shared" si="4"/>
        <v>117</v>
      </c>
      <c r="E71" s="23">
        <f t="shared" si="5"/>
        <v>0.11</v>
      </c>
    </row>
    <row r="72" spans="1:5" x14ac:dyDescent="0.25">
      <c r="A72" s="146" t="s">
        <v>15</v>
      </c>
      <c r="B72" s="11">
        <f>DWH!AA57</f>
        <v>955</v>
      </c>
      <c r="C72" s="11">
        <f>DWH!AB57</f>
        <v>882</v>
      </c>
      <c r="D72" s="14">
        <f t="shared" si="4"/>
        <v>73</v>
      </c>
      <c r="E72" s="23">
        <f t="shared" si="5"/>
        <v>8.3000000000000004E-2</v>
      </c>
    </row>
    <row r="73" spans="1:5" ht="15.75" thickBot="1" x14ac:dyDescent="0.3">
      <c r="A73" s="146" t="s">
        <v>16</v>
      </c>
      <c r="B73" s="11">
        <f>DWH!AA58</f>
        <v>1012</v>
      </c>
      <c r="C73" s="11">
        <f>DWH!AB58</f>
        <v>939</v>
      </c>
      <c r="D73" s="28">
        <f t="shared" si="4"/>
        <v>73</v>
      </c>
      <c r="E73" s="29">
        <f t="shared" si="5"/>
        <v>7.8E-2</v>
      </c>
    </row>
    <row r="74" spans="1:5" ht="16.5" thickTop="1" thickBot="1" x14ac:dyDescent="0.3">
      <c r="A74" s="150" t="s">
        <v>20</v>
      </c>
      <c r="B74" s="22">
        <f>DWH!Z66</f>
        <v>216</v>
      </c>
      <c r="C74" s="22">
        <f>DWH!AA66</f>
        <v>147</v>
      </c>
      <c r="D74" s="22">
        <f t="shared" si="4"/>
        <v>69</v>
      </c>
      <c r="E74" s="24">
        <f t="shared" si="5"/>
        <v>0.46899999999999997</v>
      </c>
    </row>
    <row r="75" spans="1:5" ht="15.75" thickTop="1" x14ac:dyDescent="0.25">
      <c r="A75" s="146" t="s">
        <v>22</v>
      </c>
      <c r="B75" s="12">
        <f>DWH!AA99</f>
        <v>284</v>
      </c>
      <c r="C75" s="12">
        <f>DWH!AB99</f>
        <v>211</v>
      </c>
      <c r="D75" s="14">
        <f t="shared" si="4"/>
        <v>73</v>
      </c>
      <c r="E75" s="23">
        <f t="shared" si="5"/>
        <v>0.34599999999999997</v>
      </c>
    </row>
    <row r="76" spans="1:5" x14ac:dyDescent="0.25">
      <c r="A76" s="146" t="s">
        <v>23</v>
      </c>
      <c r="B76" s="12">
        <f>DWH!AA100</f>
        <v>1186</v>
      </c>
      <c r="C76" s="12">
        <f>DWH!AB100</f>
        <v>1015</v>
      </c>
      <c r="D76" s="14">
        <f t="shared" si="4"/>
        <v>171</v>
      </c>
      <c r="E76" s="23">
        <f t="shared" si="5"/>
        <v>0.16800000000000001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77"/>
  <sheetViews>
    <sheetView showGridLines="0" topLeftCell="A28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45505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47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128</v>
      </c>
      <c r="E6" s="180" t="s">
        <v>129</v>
      </c>
      <c r="F6" s="1"/>
      <c r="G6" s="1"/>
    </row>
    <row r="7" spans="1:7" ht="15.75" thickBot="1" x14ac:dyDescent="0.3">
      <c r="A7" s="179"/>
      <c r="B7" s="58">
        <f>'AMS Wien'!B7</f>
        <v>45505</v>
      </c>
      <c r="C7" s="58">
        <f>'AMS Wien'!C7</f>
        <v>45139</v>
      </c>
      <c r="D7" s="181"/>
      <c r="E7" s="181"/>
      <c r="G7" s="33"/>
    </row>
    <row r="8" spans="1:7" ht="15.75" thickTop="1" x14ac:dyDescent="0.25">
      <c r="A8" s="145" t="s">
        <v>2</v>
      </c>
      <c r="B8" s="14">
        <f>DWH!AC5</f>
        <v>2083</v>
      </c>
      <c r="C8" s="14">
        <f>DWH!AD5</f>
        <v>2041</v>
      </c>
      <c r="D8" s="14">
        <f>B8-C8</f>
        <v>42</v>
      </c>
      <c r="E8" s="23">
        <f>D8/C8</f>
        <v>2.1000000000000001E-2</v>
      </c>
      <c r="F8" s="1"/>
      <c r="G8" s="1"/>
    </row>
    <row r="9" spans="1:7" x14ac:dyDescent="0.25">
      <c r="A9" s="10" t="s">
        <v>3</v>
      </c>
      <c r="B9" s="14">
        <f>DWH!AC6</f>
        <v>216</v>
      </c>
      <c r="C9" s="14">
        <f>DWH!AD6</f>
        <v>168</v>
      </c>
      <c r="D9" s="14">
        <f t="shared" ref="D9:D29" si="0">B9-C9</f>
        <v>48</v>
      </c>
      <c r="E9" s="23">
        <f t="shared" ref="E9:E29" si="1">D9/C9</f>
        <v>0.28599999999999998</v>
      </c>
      <c r="F9" s="1"/>
      <c r="G9" s="1"/>
    </row>
    <row r="10" spans="1:7" x14ac:dyDescent="0.25">
      <c r="A10" s="10" t="s">
        <v>4</v>
      </c>
      <c r="B10" s="14">
        <f>DWH!AC7</f>
        <v>1022</v>
      </c>
      <c r="C10" s="14">
        <f>DWH!AD7</f>
        <v>1010</v>
      </c>
      <c r="D10" s="14">
        <f t="shared" si="0"/>
        <v>12</v>
      </c>
      <c r="E10" s="23">
        <f t="shared" si="1"/>
        <v>1.2E-2</v>
      </c>
      <c r="F10" s="1"/>
      <c r="G10" s="1"/>
    </row>
    <row r="11" spans="1:7" x14ac:dyDescent="0.25">
      <c r="A11" s="10" t="s">
        <v>5</v>
      </c>
      <c r="B11" s="14">
        <f>DWH!AC8</f>
        <v>459</v>
      </c>
      <c r="C11" s="14">
        <f>DWH!AD8</f>
        <v>450</v>
      </c>
      <c r="D11" s="14">
        <f t="shared" si="0"/>
        <v>9</v>
      </c>
      <c r="E11" s="23">
        <f t="shared" si="1"/>
        <v>0.02</v>
      </c>
      <c r="F11" s="1"/>
      <c r="G11" s="1"/>
    </row>
    <row r="12" spans="1:7" x14ac:dyDescent="0.25">
      <c r="A12" s="10" t="s">
        <v>6</v>
      </c>
      <c r="B12" s="14">
        <f>DWH!AC9</f>
        <v>386</v>
      </c>
      <c r="C12" s="14">
        <f>DWH!AD9</f>
        <v>413</v>
      </c>
      <c r="D12" s="14">
        <f t="shared" si="0"/>
        <v>-27</v>
      </c>
      <c r="E12" s="23">
        <f t="shared" si="1"/>
        <v>-6.5000000000000002E-2</v>
      </c>
      <c r="F12" s="1"/>
      <c r="G12" s="1"/>
    </row>
    <row r="13" spans="1:7" x14ac:dyDescent="0.25">
      <c r="A13" s="10" t="s">
        <v>7</v>
      </c>
      <c r="B13" s="14">
        <f>DWH!AC10</f>
        <v>689</v>
      </c>
      <c r="C13" s="14">
        <f>DWH!AD10</f>
        <v>656</v>
      </c>
      <c r="D13" s="14">
        <f t="shared" si="0"/>
        <v>33</v>
      </c>
      <c r="E13" s="23">
        <f t="shared" si="1"/>
        <v>0.05</v>
      </c>
      <c r="F13" s="1"/>
      <c r="G13" s="1"/>
    </row>
    <row r="14" spans="1:7" x14ac:dyDescent="0.25">
      <c r="A14" s="10" t="s">
        <v>8</v>
      </c>
      <c r="B14" s="14">
        <f>DWH!AC11</f>
        <v>934</v>
      </c>
      <c r="C14" s="14">
        <f>DWH!AD11</f>
        <v>893</v>
      </c>
      <c r="D14" s="14">
        <f t="shared" si="0"/>
        <v>41</v>
      </c>
      <c r="E14" s="23">
        <f t="shared" si="1"/>
        <v>4.5999999999999999E-2</v>
      </c>
      <c r="F14" s="1"/>
      <c r="G14" s="1"/>
    </row>
    <row r="15" spans="1:7" x14ac:dyDescent="0.25">
      <c r="A15" s="10" t="s">
        <v>9</v>
      </c>
      <c r="B15" s="14">
        <f>DWH!AC12</f>
        <v>296</v>
      </c>
      <c r="C15" s="14">
        <f>DWH!AD12</f>
        <v>295</v>
      </c>
      <c r="D15" s="14">
        <f t="shared" si="0"/>
        <v>1</v>
      </c>
      <c r="E15" s="23">
        <f t="shared" si="1"/>
        <v>3.0000000000000001E-3</v>
      </c>
      <c r="F15" s="1"/>
      <c r="G15" s="1"/>
    </row>
    <row r="16" spans="1:7" x14ac:dyDescent="0.25">
      <c r="A16" s="10" t="s">
        <v>127</v>
      </c>
      <c r="B16" s="14">
        <f>DWH!AC13</f>
        <v>48</v>
      </c>
      <c r="C16" s="14">
        <f>DWH!AD13</f>
        <v>39</v>
      </c>
      <c r="D16" s="14">
        <f t="shared" si="0"/>
        <v>9</v>
      </c>
      <c r="E16" s="23">
        <f t="shared" si="1"/>
        <v>0.23100000000000001</v>
      </c>
      <c r="F16" s="1"/>
      <c r="G16" s="1"/>
    </row>
    <row r="17" spans="1:7" x14ac:dyDescent="0.25">
      <c r="A17" s="10" t="s">
        <v>11</v>
      </c>
      <c r="B17" s="14">
        <f>DWH!AC14</f>
        <v>698</v>
      </c>
      <c r="C17" s="14">
        <f>DWH!AD14</f>
        <v>636</v>
      </c>
      <c r="D17" s="14">
        <f t="shared" si="0"/>
        <v>62</v>
      </c>
      <c r="E17" s="23">
        <f t="shared" si="1"/>
        <v>9.7000000000000003E-2</v>
      </c>
      <c r="F17" s="1"/>
      <c r="G17" s="1"/>
    </row>
    <row r="18" spans="1:7" x14ac:dyDescent="0.25">
      <c r="A18" s="10" t="s">
        <v>12</v>
      </c>
      <c r="B18" s="14">
        <f>DWH!AC15</f>
        <v>327</v>
      </c>
      <c r="C18" s="14">
        <f>DWH!AD15</f>
        <v>277</v>
      </c>
      <c r="D18" s="14">
        <f t="shared" si="0"/>
        <v>50</v>
      </c>
      <c r="E18" s="23">
        <f t="shared" si="1"/>
        <v>0.18099999999999999</v>
      </c>
      <c r="F18" s="1"/>
      <c r="G18" s="1"/>
    </row>
    <row r="19" spans="1:7" x14ac:dyDescent="0.25">
      <c r="A19" s="10" t="s">
        <v>13</v>
      </c>
      <c r="B19" s="14">
        <f>DWH!AC16</f>
        <v>1152</v>
      </c>
      <c r="C19" s="14">
        <f>DWH!AD16</f>
        <v>1160</v>
      </c>
      <c r="D19" s="14">
        <f t="shared" si="0"/>
        <v>-8</v>
      </c>
      <c r="E19" s="23">
        <f t="shared" si="1"/>
        <v>-7.0000000000000001E-3</v>
      </c>
      <c r="F19" s="1"/>
      <c r="G19" s="1"/>
    </row>
    <row r="20" spans="1:7" x14ac:dyDescent="0.25">
      <c r="A20" s="10" t="s">
        <v>14</v>
      </c>
      <c r="B20" s="14">
        <f>DWH!AC17</f>
        <v>454</v>
      </c>
      <c r="C20" s="14">
        <f>DWH!AD17</f>
        <v>453</v>
      </c>
      <c r="D20" s="14">
        <f t="shared" si="0"/>
        <v>1</v>
      </c>
      <c r="E20" s="23">
        <f t="shared" si="1"/>
        <v>2E-3</v>
      </c>
      <c r="F20" s="1"/>
      <c r="G20" s="1"/>
    </row>
    <row r="21" spans="1:7" x14ac:dyDescent="0.25">
      <c r="A21" s="146" t="s">
        <v>15</v>
      </c>
      <c r="B21" s="11">
        <f>DWH!AC53</f>
        <v>466</v>
      </c>
      <c r="C21" s="11">
        <f>DWH!AD53</f>
        <v>461</v>
      </c>
      <c r="D21" s="14">
        <f t="shared" si="0"/>
        <v>5</v>
      </c>
      <c r="E21" s="23">
        <f t="shared" si="1"/>
        <v>1.0999999999999999E-2</v>
      </c>
      <c r="F21" s="1"/>
      <c r="G21" s="1"/>
    </row>
    <row r="22" spans="1:7" ht="15.75" customHeight="1" thickBot="1" x14ac:dyDescent="0.3">
      <c r="A22" s="147" t="s">
        <v>16</v>
      </c>
      <c r="B22" s="17">
        <f>DWH!AC54</f>
        <v>457</v>
      </c>
      <c r="C22" s="17">
        <f>DWH!AD54</f>
        <v>446</v>
      </c>
      <c r="D22" s="28">
        <f t="shared" si="0"/>
        <v>11</v>
      </c>
      <c r="E22" s="29">
        <f t="shared" si="1"/>
        <v>2.5000000000000001E-2</v>
      </c>
      <c r="F22" s="1"/>
      <c r="G22" s="1"/>
    </row>
    <row r="23" spans="1:7" ht="15.75" thickTop="1" x14ac:dyDescent="0.25">
      <c r="A23" s="145" t="s">
        <v>100</v>
      </c>
      <c r="B23" s="19">
        <f>DWH!AB80</f>
        <v>399</v>
      </c>
      <c r="C23" s="19">
        <f>DWH!AC80</f>
        <v>393</v>
      </c>
      <c r="D23" s="19">
        <f t="shared" si="0"/>
        <v>6</v>
      </c>
      <c r="E23" s="144">
        <f t="shared" si="1"/>
        <v>1.4999999999999999E-2</v>
      </c>
      <c r="F23" s="1"/>
      <c r="G23" s="1"/>
    </row>
    <row r="24" spans="1:7" x14ac:dyDescent="0.25">
      <c r="A24" s="146" t="s">
        <v>18</v>
      </c>
      <c r="B24" s="11">
        <f>DWH!AB87</f>
        <v>166</v>
      </c>
      <c r="C24" s="11">
        <f>DWH!AC87</f>
        <v>159</v>
      </c>
      <c r="D24" s="14">
        <f t="shared" si="0"/>
        <v>7</v>
      </c>
      <c r="E24" s="23">
        <f t="shared" si="1"/>
        <v>4.3999999999999997E-2</v>
      </c>
      <c r="F24" s="1"/>
      <c r="G24" s="1"/>
    </row>
    <row r="25" spans="1:7" ht="15.75" thickBot="1" x14ac:dyDescent="0.3">
      <c r="A25" s="147" t="s">
        <v>19</v>
      </c>
      <c r="B25" s="17">
        <f>DWH!AB88</f>
        <v>127</v>
      </c>
      <c r="C25" s="17">
        <f>DWH!AC88</f>
        <v>168</v>
      </c>
      <c r="D25" s="28">
        <f t="shared" si="0"/>
        <v>-41</v>
      </c>
      <c r="E25" s="29">
        <f t="shared" si="1"/>
        <v>-0.24399999999999999</v>
      </c>
      <c r="F25" s="1"/>
      <c r="G25" s="1"/>
    </row>
    <row r="26" spans="1:7" ht="15.75" thickTop="1" x14ac:dyDescent="0.25">
      <c r="A26" s="145" t="s">
        <v>20</v>
      </c>
      <c r="B26" s="19">
        <f>DWH!AB64</f>
        <v>66</v>
      </c>
      <c r="C26" s="19">
        <f>DWH!AC64</f>
        <v>55</v>
      </c>
      <c r="D26" s="19">
        <f t="shared" si="0"/>
        <v>11</v>
      </c>
      <c r="E26" s="144">
        <f t="shared" si="1"/>
        <v>0.2</v>
      </c>
    </row>
    <row r="27" spans="1:7" ht="15.75" thickBot="1" x14ac:dyDescent="0.3">
      <c r="A27" s="148" t="s">
        <v>21</v>
      </c>
      <c r="B27" s="17">
        <f>DWH!AB73</f>
        <v>23</v>
      </c>
      <c r="C27" s="17">
        <f>DWH!AC73</f>
        <v>6</v>
      </c>
      <c r="D27" s="28">
        <f t="shared" si="0"/>
        <v>17</v>
      </c>
      <c r="E27" s="29">
        <f t="shared" si="1"/>
        <v>2.8330000000000002</v>
      </c>
    </row>
    <row r="28" spans="1:7" ht="15.75" thickTop="1" x14ac:dyDescent="0.25">
      <c r="A28" s="149" t="s">
        <v>22</v>
      </c>
      <c r="B28" s="143">
        <f>DWH!AC95</f>
        <v>122</v>
      </c>
      <c r="C28" s="143">
        <f>DWH!AD95</f>
        <v>103</v>
      </c>
      <c r="D28" s="19">
        <f t="shared" si="0"/>
        <v>19</v>
      </c>
      <c r="E28" s="144">
        <f t="shared" si="1"/>
        <v>0.184</v>
      </c>
    </row>
    <row r="29" spans="1:7" x14ac:dyDescent="0.25">
      <c r="A29" s="146" t="s">
        <v>23</v>
      </c>
      <c r="B29" s="20">
        <f>DWH!AC96</f>
        <v>507</v>
      </c>
      <c r="C29" s="20">
        <f>DWH!AD96</f>
        <v>443</v>
      </c>
      <c r="D29" s="14">
        <f t="shared" si="0"/>
        <v>64</v>
      </c>
      <c r="E29" s="23">
        <f t="shared" si="1"/>
        <v>0.14399999999999999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128</v>
      </c>
      <c r="E34" s="180" t="s">
        <v>129</v>
      </c>
    </row>
    <row r="35" spans="1:7" ht="15.75" thickBot="1" x14ac:dyDescent="0.3">
      <c r="A35" s="179"/>
      <c r="B35" s="58">
        <f>B7</f>
        <v>45505</v>
      </c>
      <c r="C35" s="58">
        <f>C7</f>
        <v>45139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DWH!AC18</f>
        <v>952</v>
      </c>
      <c r="C36" s="14">
        <f>DWH!AD18</f>
        <v>950</v>
      </c>
      <c r="D36" s="14">
        <f>B36-C36</f>
        <v>2</v>
      </c>
      <c r="E36" s="23">
        <f>D36/C36</f>
        <v>2E-3</v>
      </c>
    </row>
    <row r="37" spans="1:7" x14ac:dyDescent="0.25">
      <c r="A37" s="10" t="s">
        <v>3</v>
      </c>
      <c r="B37" s="14">
        <f>DWH!AC19</f>
        <v>95</v>
      </c>
      <c r="C37" s="14">
        <f>DWH!AD19</f>
        <v>82</v>
      </c>
      <c r="D37" s="14">
        <f t="shared" ref="D37:D53" si="2">B37-C37</f>
        <v>13</v>
      </c>
      <c r="E37" s="23">
        <f t="shared" ref="E37:E53" si="3">D37/C37</f>
        <v>0.159</v>
      </c>
    </row>
    <row r="38" spans="1:7" x14ac:dyDescent="0.25">
      <c r="A38" s="10" t="s">
        <v>4</v>
      </c>
      <c r="B38" s="14">
        <f>DWH!AC20</f>
        <v>472</v>
      </c>
      <c r="C38" s="14">
        <f>DWH!AD20</f>
        <v>483</v>
      </c>
      <c r="D38" s="14">
        <f t="shared" si="2"/>
        <v>-11</v>
      </c>
      <c r="E38" s="23">
        <f t="shared" si="3"/>
        <v>-2.3E-2</v>
      </c>
    </row>
    <row r="39" spans="1:7" x14ac:dyDescent="0.25">
      <c r="A39" s="10" t="s">
        <v>5</v>
      </c>
      <c r="B39" s="14">
        <f>DWH!AC21</f>
        <v>245</v>
      </c>
      <c r="C39" s="14">
        <f>DWH!AD21</f>
        <v>238</v>
      </c>
      <c r="D39" s="14">
        <f t="shared" si="2"/>
        <v>7</v>
      </c>
      <c r="E39" s="23">
        <f t="shared" si="3"/>
        <v>2.9000000000000001E-2</v>
      </c>
    </row>
    <row r="40" spans="1:7" x14ac:dyDescent="0.25">
      <c r="A40" s="10" t="s">
        <v>6</v>
      </c>
      <c r="B40" s="14">
        <f>DWH!AC22</f>
        <v>140</v>
      </c>
      <c r="C40" s="14">
        <f>DWH!AD22</f>
        <v>147</v>
      </c>
      <c r="D40" s="14">
        <f t="shared" si="2"/>
        <v>-7</v>
      </c>
      <c r="E40" s="23">
        <f t="shared" si="3"/>
        <v>-4.8000000000000001E-2</v>
      </c>
    </row>
    <row r="41" spans="1:7" x14ac:dyDescent="0.25">
      <c r="A41" s="10" t="s">
        <v>7</v>
      </c>
      <c r="B41" s="14">
        <f>DWH!AC23</f>
        <v>271</v>
      </c>
      <c r="C41" s="14">
        <f>DWH!AD23</f>
        <v>295</v>
      </c>
      <c r="D41" s="14">
        <f t="shared" si="2"/>
        <v>-24</v>
      </c>
      <c r="E41" s="23">
        <f t="shared" si="3"/>
        <v>-8.1000000000000003E-2</v>
      </c>
    </row>
    <row r="42" spans="1:7" x14ac:dyDescent="0.25">
      <c r="A42" s="10" t="s">
        <v>51</v>
      </c>
      <c r="B42" s="14">
        <f>DWH!AC24</f>
        <v>476</v>
      </c>
      <c r="C42" s="14">
        <f>DWH!AD24</f>
        <v>470</v>
      </c>
      <c r="D42" s="14">
        <f t="shared" si="2"/>
        <v>6</v>
      </c>
      <c r="E42" s="23">
        <f t="shared" si="3"/>
        <v>1.2999999999999999E-2</v>
      </c>
    </row>
    <row r="43" spans="1:7" x14ac:dyDescent="0.25">
      <c r="A43" s="10" t="s">
        <v>9</v>
      </c>
      <c r="B43" s="14">
        <f>DWH!AC25</f>
        <v>118</v>
      </c>
      <c r="C43" s="14">
        <f>DWH!AD25</f>
        <v>123</v>
      </c>
      <c r="D43" s="14">
        <f t="shared" si="2"/>
        <v>-5</v>
      </c>
      <c r="E43" s="23">
        <f t="shared" si="3"/>
        <v>-4.1000000000000002E-2</v>
      </c>
    </row>
    <row r="44" spans="1:7" x14ac:dyDescent="0.25">
      <c r="A44" s="10" t="s">
        <v>127</v>
      </c>
      <c r="B44" s="14">
        <f>DWH!AC26</f>
        <v>18</v>
      </c>
      <c r="C44" s="14">
        <f>DWH!AD26</f>
        <v>17</v>
      </c>
      <c r="D44" s="14">
        <f t="shared" si="2"/>
        <v>1</v>
      </c>
      <c r="E44" s="23">
        <f t="shared" si="3"/>
        <v>5.8999999999999997E-2</v>
      </c>
    </row>
    <row r="45" spans="1:7" x14ac:dyDescent="0.25">
      <c r="A45" s="10" t="s">
        <v>11</v>
      </c>
      <c r="B45" s="14">
        <f>DWH!AC27</f>
        <v>274</v>
      </c>
      <c r="C45" s="14">
        <f>DWH!AD27</f>
        <v>266</v>
      </c>
      <c r="D45" s="14">
        <f t="shared" si="2"/>
        <v>8</v>
      </c>
      <c r="E45" s="23">
        <f t="shared" si="3"/>
        <v>0.03</v>
      </c>
    </row>
    <row r="46" spans="1:7" x14ac:dyDescent="0.25">
      <c r="A46" s="10" t="s">
        <v>12</v>
      </c>
      <c r="B46" s="14">
        <f>DWH!AC28</f>
        <v>119</v>
      </c>
      <c r="C46" s="14">
        <f>DWH!AD28</f>
        <v>102</v>
      </c>
      <c r="D46" s="14">
        <f t="shared" si="2"/>
        <v>17</v>
      </c>
      <c r="E46" s="23">
        <f t="shared" si="3"/>
        <v>0.16700000000000001</v>
      </c>
    </row>
    <row r="47" spans="1:7" x14ac:dyDescent="0.25">
      <c r="A47" s="10" t="s">
        <v>13</v>
      </c>
      <c r="B47" s="14">
        <f>DWH!AC29</f>
        <v>574</v>
      </c>
      <c r="C47" s="14">
        <f>DWH!AD29</f>
        <v>596</v>
      </c>
      <c r="D47" s="14">
        <f t="shared" si="2"/>
        <v>-22</v>
      </c>
      <c r="E47" s="23">
        <f t="shared" si="3"/>
        <v>-3.6999999999999998E-2</v>
      </c>
    </row>
    <row r="48" spans="1:7" x14ac:dyDescent="0.25">
      <c r="A48" s="10" t="s">
        <v>14</v>
      </c>
      <c r="B48" s="14">
        <f>DWH!AC30</f>
        <v>187</v>
      </c>
      <c r="C48" s="14">
        <f>DWH!AD30</f>
        <v>188</v>
      </c>
      <c r="D48" s="14">
        <f t="shared" si="2"/>
        <v>-1</v>
      </c>
      <c r="E48" s="23">
        <f t="shared" si="3"/>
        <v>-5.0000000000000001E-3</v>
      </c>
    </row>
    <row r="49" spans="1:7" x14ac:dyDescent="0.25">
      <c r="A49" s="146" t="s">
        <v>15</v>
      </c>
      <c r="B49" s="11">
        <f>DWH!AC55</f>
        <v>228</v>
      </c>
      <c r="C49" s="11">
        <f>DWH!AD55</f>
        <v>239</v>
      </c>
      <c r="D49" s="14">
        <f t="shared" si="2"/>
        <v>-11</v>
      </c>
      <c r="E49" s="23">
        <f t="shared" si="3"/>
        <v>-4.5999999999999999E-2</v>
      </c>
    </row>
    <row r="50" spans="1:7" ht="15.75" thickBot="1" x14ac:dyDescent="0.3">
      <c r="A50" s="146" t="s">
        <v>16</v>
      </c>
      <c r="B50" s="17">
        <f>DWH!AC56</f>
        <v>200</v>
      </c>
      <c r="C50" s="17">
        <f>DWH!AD56</f>
        <v>205</v>
      </c>
      <c r="D50" s="28">
        <f t="shared" si="2"/>
        <v>-5</v>
      </c>
      <c r="E50" s="29">
        <f t="shared" si="3"/>
        <v>-2.4E-2</v>
      </c>
    </row>
    <row r="51" spans="1:7" ht="16.5" thickTop="1" thickBot="1" x14ac:dyDescent="0.3">
      <c r="A51" s="150" t="s">
        <v>20</v>
      </c>
      <c r="B51" s="22">
        <f>DWH!AB65</f>
        <v>23</v>
      </c>
      <c r="C51" s="22">
        <f>DWH!AC65</f>
        <v>17</v>
      </c>
      <c r="D51" s="22">
        <f t="shared" si="2"/>
        <v>6</v>
      </c>
      <c r="E51" s="24">
        <f t="shared" si="3"/>
        <v>0.35299999999999998</v>
      </c>
    </row>
    <row r="52" spans="1:7" ht="15.75" thickTop="1" x14ac:dyDescent="0.25">
      <c r="A52" s="146" t="s">
        <v>22</v>
      </c>
      <c r="B52" s="20">
        <f>DWH!AC97</f>
        <v>59</v>
      </c>
      <c r="C52" s="20">
        <f>DWH!AD97</f>
        <v>55</v>
      </c>
      <c r="D52" s="14">
        <f t="shared" si="2"/>
        <v>4</v>
      </c>
      <c r="E52" s="23">
        <f t="shared" si="3"/>
        <v>7.2999999999999995E-2</v>
      </c>
    </row>
    <row r="53" spans="1:7" x14ac:dyDescent="0.25">
      <c r="A53" s="146" t="s">
        <v>23</v>
      </c>
      <c r="B53" s="12">
        <f>DWH!AC98</f>
        <v>241</v>
      </c>
      <c r="C53" s="12">
        <f>DWH!AD98</f>
        <v>228</v>
      </c>
      <c r="D53" s="14">
        <f t="shared" si="2"/>
        <v>13</v>
      </c>
      <c r="E53" s="23">
        <f t="shared" si="3"/>
        <v>5.7000000000000002E-2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131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128</v>
      </c>
      <c r="E57" s="180" t="s">
        <v>129</v>
      </c>
    </row>
    <row r="58" spans="1:7" ht="15.75" thickBot="1" x14ac:dyDescent="0.3">
      <c r="A58" s="179"/>
      <c r="B58" s="58">
        <f>B7</f>
        <v>45505</v>
      </c>
      <c r="C58" s="58">
        <f>C7</f>
        <v>45139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DWH!AC31</f>
        <v>1131</v>
      </c>
      <c r="C59" s="14">
        <f>DWH!AD31</f>
        <v>1091</v>
      </c>
      <c r="D59" s="14">
        <f>B59-C59</f>
        <v>40</v>
      </c>
      <c r="E59" s="23">
        <f>D59/C59</f>
        <v>3.6999999999999998E-2</v>
      </c>
    </row>
    <row r="60" spans="1:7" x14ac:dyDescent="0.25">
      <c r="A60" s="10" t="s">
        <v>3</v>
      </c>
      <c r="B60" s="14">
        <f>DWH!AC32</f>
        <v>121</v>
      </c>
      <c r="C60" s="14">
        <f>DWH!AD32</f>
        <v>86</v>
      </c>
      <c r="D60" s="14">
        <f t="shared" ref="D60:D76" si="4">B60-C60</f>
        <v>35</v>
      </c>
      <c r="E60" s="23">
        <f t="shared" ref="E60:E76" si="5">D60/C60</f>
        <v>0.40699999999999997</v>
      </c>
    </row>
    <row r="61" spans="1:7" x14ac:dyDescent="0.25">
      <c r="A61" s="10" t="s">
        <v>4</v>
      </c>
      <c r="B61" s="14">
        <f>DWH!AC33</f>
        <v>550</v>
      </c>
      <c r="C61" s="14">
        <f>DWH!AD33</f>
        <v>527</v>
      </c>
      <c r="D61" s="14">
        <f t="shared" si="4"/>
        <v>23</v>
      </c>
      <c r="E61" s="23">
        <f t="shared" si="5"/>
        <v>4.3999999999999997E-2</v>
      </c>
    </row>
    <row r="62" spans="1:7" x14ac:dyDescent="0.25">
      <c r="A62" s="10" t="s">
        <v>5</v>
      </c>
      <c r="B62" s="14">
        <f>DWH!AC34</f>
        <v>214</v>
      </c>
      <c r="C62" s="14">
        <f>DWH!AD34</f>
        <v>212</v>
      </c>
      <c r="D62" s="14">
        <f t="shared" si="4"/>
        <v>2</v>
      </c>
      <c r="E62" s="23">
        <f t="shared" si="5"/>
        <v>8.9999999999999993E-3</v>
      </c>
    </row>
    <row r="63" spans="1:7" x14ac:dyDescent="0.25">
      <c r="A63" s="10" t="s">
        <v>6</v>
      </c>
      <c r="B63" s="14">
        <f>DWH!AC35</f>
        <v>246</v>
      </c>
      <c r="C63" s="14">
        <f>DWH!AD35</f>
        <v>266</v>
      </c>
      <c r="D63" s="14">
        <f t="shared" si="4"/>
        <v>-20</v>
      </c>
      <c r="E63" s="23">
        <f t="shared" si="5"/>
        <v>-7.4999999999999997E-2</v>
      </c>
    </row>
    <row r="64" spans="1:7" x14ac:dyDescent="0.25">
      <c r="A64" s="10" t="s">
        <v>7</v>
      </c>
      <c r="B64" s="14">
        <f>DWH!AC36</f>
        <v>418</v>
      </c>
      <c r="C64" s="14">
        <f>DWH!AD36</f>
        <v>361</v>
      </c>
      <c r="D64" s="14">
        <f t="shared" si="4"/>
        <v>57</v>
      </c>
      <c r="E64" s="23">
        <f t="shared" si="5"/>
        <v>0.158</v>
      </c>
    </row>
    <row r="65" spans="1:5" x14ac:dyDescent="0.25">
      <c r="A65" s="10" t="s">
        <v>8</v>
      </c>
      <c r="B65" s="14">
        <f>DWH!AC37</f>
        <v>458</v>
      </c>
      <c r="C65" s="14">
        <f>DWH!AD37</f>
        <v>423</v>
      </c>
      <c r="D65" s="14">
        <f t="shared" si="4"/>
        <v>35</v>
      </c>
      <c r="E65" s="23">
        <f t="shared" si="5"/>
        <v>8.3000000000000004E-2</v>
      </c>
    </row>
    <row r="66" spans="1:5" x14ac:dyDescent="0.25">
      <c r="A66" s="10" t="s">
        <v>9</v>
      </c>
      <c r="B66" s="14">
        <f>DWH!AC38</f>
        <v>178</v>
      </c>
      <c r="C66" s="14">
        <f>DWH!AD38</f>
        <v>172</v>
      </c>
      <c r="D66" s="14">
        <f t="shared" si="4"/>
        <v>6</v>
      </c>
      <c r="E66" s="23">
        <f t="shared" si="5"/>
        <v>3.5000000000000003E-2</v>
      </c>
    </row>
    <row r="67" spans="1:5" x14ac:dyDescent="0.25">
      <c r="A67" s="10" t="s">
        <v>127</v>
      </c>
      <c r="B67" s="14">
        <f>DWH!AC39</f>
        <v>30</v>
      </c>
      <c r="C67" s="14">
        <f>DWH!AD39</f>
        <v>22</v>
      </c>
      <c r="D67" s="14">
        <f t="shared" si="4"/>
        <v>8</v>
      </c>
      <c r="E67" s="23">
        <f t="shared" si="5"/>
        <v>0.36399999999999999</v>
      </c>
    </row>
    <row r="68" spans="1:5" x14ac:dyDescent="0.25">
      <c r="A68" s="10" t="s">
        <v>11</v>
      </c>
      <c r="B68" s="14">
        <f>DWH!AC40</f>
        <v>424</v>
      </c>
      <c r="C68" s="14">
        <f>DWH!AD40</f>
        <v>370</v>
      </c>
      <c r="D68" s="14">
        <f t="shared" si="4"/>
        <v>54</v>
      </c>
      <c r="E68" s="23">
        <f t="shared" si="5"/>
        <v>0.14599999999999999</v>
      </c>
    </row>
    <row r="69" spans="1:5" x14ac:dyDescent="0.25">
      <c r="A69" s="10" t="s">
        <v>12</v>
      </c>
      <c r="B69" s="14">
        <f>DWH!AC41</f>
        <v>208</v>
      </c>
      <c r="C69" s="14">
        <f>DWH!AD41</f>
        <v>175</v>
      </c>
      <c r="D69" s="14">
        <f t="shared" si="4"/>
        <v>33</v>
      </c>
      <c r="E69" s="23">
        <f t="shared" si="5"/>
        <v>0.189</v>
      </c>
    </row>
    <row r="70" spans="1:5" x14ac:dyDescent="0.25">
      <c r="A70" s="10" t="s">
        <v>13</v>
      </c>
      <c r="B70" s="14">
        <f>DWH!AC42</f>
        <v>578</v>
      </c>
      <c r="C70" s="14">
        <f>DWH!AD42</f>
        <v>564</v>
      </c>
      <c r="D70" s="14">
        <f t="shared" si="4"/>
        <v>14</v>
      </c>
      <c r="E70" s="23">
        <f t="shared" si="5"/>
        <v>2.5000000000000001E-2</v>
      </c>
    </row>
    <row r="71" spans="1:5" x14ac:dyDescent="0.25">
      <c r="A71" s="10" t="s">
        <v>14</v>
      </c>
      <c r="B71" s="14">
        <f>DWH!AC43</f>
        <v>267</v>
      </c>
      <c r="C71" s="14">
        <f>DWH!AD43</f>
        <v>265</v>
      </c>
      <c r="D71" s="14">
        <f t="shared" si="4"/>
        <v>2</v>
      </c>
      <c r="E71" s="23">
        <f t="shared" si="5"/>
        <v>8.0000000000000002E-3</v>
      </c>
    </row>
    <row r="72" spans="1:5" x14ac:dyDescent="0.25">
      <c r="A72" s="146" t="s">
        <v>15</v>
      </c>
      <c r="B72" s="11">
        <f>DWH!AC57</f>
        <v>238</v>
      </c>
      <c r="C72" s="11">
        <f>DWH!AD57</f>
        <v>222</v>
      </c>
      <c r="D72" s="14">
        <f t="shared" si="4"/>
        <v>16</v>
      </c>
      <c r="E72" s="23">
        <f t="shared" si="5"/>
        <v>7.1999999999999995E-2</v>
      </c>
    </row>
    <row r="73" spans="1:5" ht="15.75" thickBot="1" x14ac:dyDescent="0.3">
      <c r="A73" s="146" t="s">
        <v>16</v>
      </c>
      <c r="B73" s="11">
        <f>DWH!AC58</f>
        <v>257</v>
      </c>
      <c r="C73" s="11">
        <f>DWH!AD58</f>
        <v>241</v>
      </c>
      <c r="D73" s="28">
        <f t="shared" si="4"/>
        <v>16</v>
      </c>
      <c r="E73" s="29">
        <f t="shared" si="5"/>
        <v>6.6000000000000003E-2</v>
      </c>
    </row>
    <row r="74" spans="1:5" ht="16.5" thickTop="1" thickBot="1" x14ac:dyDescent="0.3">
      <c r="A74" s="150" t="s">
        <v>20</v>
      </c>
      <c r="B74" s="22">
        <f>DWH!AB66</f>
        <v>43</v>
      </c>
      <c r="C74" s="22">
        <f>DWH!AC66</f>
        <v>38</v>
      </c>
      <c r="D74" s="22">
        <f t="shared" si="4"/>
        <v>5</v>
      </c>
      <c r="E74" s="24">
        <f t="shared" si="5"/>
        <v>0.13200000000000001</v>
      </c>
    </row>
    <row r="75" spans="1:5" ht="15.75" thickTop="1" x14ac:dyDescent="0.25">
      <c r="A75" s="146" t="s">
        <v>22</v>
      </c>
      <c r="B75" s="12">
        <f>DWH!AC99</f>
        <v>63</v>
      </c>
      <c r="C75" s="12">
        <f>DWH!AD99</f>
        <v>48</v>
      </c>
      <c r="D75" s="14">
        <f t="shared" si="4"/>
        <v>15</v>
      </c>
      <c r="E75" s="23">
        <f t="shared" si="5"/>
        <v>0.313</v>
      </c>
    </row>
    <row r="76" spans="1:5" x14ac:dyDescent="0.25">
      <c r="A76" s="146" t="s">
        <v>23</v>
      </c>
      <c r="B76" s="12">
        <f>DWH!AC100</f>
        <v>266</v>
      </c>
      <c r="C76" s="12">
        <f>DWH!AD100</f>
        <v>215</v>
      </c>
      <c r="D76" s="14">
        <f t="shared" si="4"/>
        <v>51</v>
      </c>
      <c r="E76" s="23">
        <f t="shared" si="5"/>
        <v>0.23699999999999999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45505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46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128</v>
      </c>
      <c r="E6" s="180" t="s">
        <v>129</v>
      </c>
      <c r="F6" s="1"/>
      <c r="G6" s="1"/>
    </row>
    <row r="7" spans="1:7" ht="15.75" thickBot="1" x14ac:dyDescent="0.3">
      <c r="A7" s="179"/>
      <c r="B7" s="58">
        <f>'AMS Wien'!B7</f>
        <v>45505</v>
      </c>
      <c r="C7" s="58">
        <f>'AMS Wien'!C7</f>
        <v>45139</v>
      </c>
      <c r="D7" s="181"/>
      <c r="E7" s="181"/>
      <c r="G7" s="33"/>
    </row>
    <row r="8" spans="1:7" ht="15.75" thickTop="1" x14ac:dyDescent="0.25">
      <c r="A8" s="145" t="s">
        <v>2</v>
      </c>
      <c r="B8" s="14">
        <f>DWH!AE5</f>
        <v>4942</v>
      </c>
      <c r="C8" s="14">
        <f>DWH!AF5</f>
        <v>4998</v>
      </c>
      <c r="D8" s="14">
        <f>B8-C8</f>
        <v>-56</v>
      </c>
      <c r="E8" s="23">
        <f>D8/C8</f>
        <v>-1.0999999999999999E-2</v>
      </c>
      <c r="F8" s="1"/>
      <c r="G8" s="1"/>
    </row>
    <row r="9" spans="1:7" x14ac:dyDescent="0.25">
      <c r="A9" s="10" t="s">
        <v>3</v>
      </c>
      <c r="B9" s="14">
        <f>DWH!AE6</f>
        <v>546</v>
      </c>
      <c r="C9" s="14">
        <f>DWH!AF6</f>
        <v>467</v>
      </c>
      <c r="D9" s="14">
        <f t="shared" ref="D9:D29" si="0">B9-C9</f>
        <v>79</v>
      </c>
      <c r="E9" s="23">
        <f t="shared" ref="E9:E29" si="1">D9/C9</f>
        <v>0.16900000000000001</v>
      </c>
      <c r="F9" s="1"/>
      <c r="G9" s="1"/>
    </row>
    <row r="10" spans="1:7" x14ac:dyDescent="0.25">
      <c r="A10" s="10" t="s">
        <v>4</v>
      </c>
      <c r="B10" s="14">
        <f>DWH!AE7</f>
        <v>2605</v>
      </c>
      <c r="C10" s="14">
        <f>DWH!AF7</f>
        <v>2702</v>
      </c>
      <c r="D10" s="14">
        <f t="shared" si="0"/>
        <v>-97</v>
      </c>
      <c r="E10" s="23">
        <f t="shared" si="1"/>
        <v>-3.5999999999999997E-2</v>
      </c>
      <c r="F10" s="1"/>
      <c r="G10" s="1"/>
    </row>
    <row r="11" spans="1:7" x14ac:dyDescent="0.25">
      <c r="A11" s="10" t="s">
        <v>5</v>
      </c>
      <c r="B11" s="14">
        <f>DWH!AE8</f>
        <v>987</v>
      </c>
      <c r="C11" s="14">
        <f>DWH!AF8</f>
        <v>1005</v>
      </c>
      <c r="D11" s="14">
        <f t="shared" si="0"/>
        <v>-18</v>
      </c>
      <c r="E11" s="23">
        <f t="shared" si="1"/>
        <v>-1.7999999999999999E-2</v>
      </c>
      <c r="F11" s="1"/>
      <c r="G11" s="1"/>
    </row>
    <row r="12" spans="1:7" x14ac:dyDescent="0.25">
      <c r="A12" s="10" t="s">
        <v>6</v>
      </c>
      <c r="B12" s="14">
        <f>DWH!AE9</f>
        <v>804</v>
      </c>
      <c r="C12" s="14">
        <f>DWH!AF9</f>
        <v>824</v>
      </c>
      <c r="D12" s="14">
        <f t="shared" si="0"/>
        <v>-20</v>
      </c>
      <c r="E12" s="23">
        <f t="shared" si="1"/>
        <v>-2.4E-2</v>
      </c>
      <c r="F12" s="1"/>
      <c r="G12" s="1"/>
    </row>
    <row r="13" spans="1:7" x14ac:dyDescent="0.25">
      <c r="A13" s="10" t="s">
        <v>7</v>
      </c>
      <c r="B13" s="14">
        <f>DWH!AE10</f>
        <v>2173</v>
      </c>
      <c r="C13" s="14">
        <f>DWH!AF10</f>
        <v>2210</v>
      </c>
      <c r="D13" s="14">
        <f t="shared" si="0"/>
        <v>-37</v>
      </c>
      <c r="E13" s="23">
        <f t="shared" si="1"/>
        <v>-1.7000000000000001E-2</v>
      </c>
      <c r="F13" s="1"/>
      <c r="G13" s="1"/>
    </row>
    <row r="14" spans="1:7" x14ac:dyDescent="0.25">
      <c r="A14" s="10" t="s">
        <v>8</v>
      </c>
      <c r="B14" s="14">
        <f>DWH!AE11</f>
        <v>2553</v>
      </c>
      <c r="C14" s="14">
        <f>DWH!AF11</f>
        <v>2485</v>
      </c>
      <c r="D14" s="14">
        <f t="shared" si="0"/>
        <v>68</v>
      </c>
      <c r="E14" s="23">
        <f t="shared" si="1"/>
        <v>2.7E-2</v>
      </c>
      <c r="F14" s="1"/>
      <c r="G14" s="1"/>
    </row>
    <row r="15" spans="1:7" x14ac:dyDescent="0.25">
      <c r="A15" s="10" t="s">
        <v>9</v>
      </c>
      <c r="B15" s="14">
        <f>DWH!AE12</f>
        <v>701</v>
      </c>
      <c r="C15" s="14">
        <f>DWH!AF12</f>
        <v>767</v>
      </c>
      <c r="D15" s="14">
        <f t="shared" si="0"/>
        <v>-66</v>
      </c>
      <c r="E15" s="23">
        <f t="shared" si="1"/>
        <v>-8.5999999999999993E-2</v>
      </c>
      <c r="F15" s="1"/>
      <c r="G15" s="1"/>
    </row>
    <row r="16" spans="1:7" x14ac:dyDescent="0.25">
      <c r="A16" s="10" t="s">
        <v>127</v>
      </c>
      <c r="B16" s="14">
        <f>DWH!AE13</f>
        <v>94</v>
      </c>
      <c r="C16" s="14">
        <f>DWH!AF13</f>
        <v>79</v>
      </c>
      <c r="D16" s="14">
        <f t="shared" si="0"/>
        <v>15</v>
      </c>
      <c r="E16" s="23">
        <f t="shared" si="1"/>
        <v>0.19</v>
      </c>
      <c r="F16" s="1"/>
      <c r="G16" s="1"/>
    </row>
    <row r="17" spans="1:7" x14ac:dyDescent="0.25">
      <c r="A17" s="10" t="s">
        <v>11</v>
      </c>
      <c r="B17" s="14">
        <f>DWH!AE14</f>
        <v>1626</v>
      </c>
      <c r="C17" s="14">
        <f>DWH!AF14</f>
        <v>1479</v>
      </c>
      <c r="D17" s="14">
        <f t="shared" si="0"/>
        <v>147</v>
      </c>
      <c r="E17" s="23">
        <f t="shared" si="1"/>
        <v>9.9000000000000005E-2</v>
      </c>
      <c r="F17" s="1"/>
      <c r="G17" s="1"/>
    </row>
    <row r="18" spans="1:7" x14ac:dyDescent="0.25">
      <c r="A18" s="10" t="s">
        <v>12</v>
      </c>
      <c r="B18" s="14">
        <f>DWH!AE15</f>
        <v>716</v>
      </c>
      <c r="C18" s="14">
        <f>DWH!AF15</f>
        <v>636</v>
      </c>
      <c r="D18" s="14">
        <f t="shared" si="0"/>
        <v>80</v>
      </c>
      <c r="E18" s="23">
        <f t="shared" si="1"/>
        <v>0.126</v>
      </c>
      <c r="F18" s="1"/>
      <c r="G18" s="1"/>
    </row>
    <row r="19" spans="1:7" x14ac:dyDescent="0.25">
      <c r="A19" s="10" t="s">
        <v>13</v>
      </c>
      <c r="B19" s="14">
        <f>DWH!AE16</f>
        <v>3261</v>
      </c>
      <c r="C19" s="14">
        <f>DWH!AF16</f>
        <v>3270</v>
      </c>
      <c r="D19" s="14">
        <f t="shared" si="0"/>
        <v>-9</v>
      </c>
      <c r="E19" s="23">
        <f t="shared" si="1"/>
        <v>-3.0000000000000001E-3</v>
      </c>
      <c r="F19" s="1"/>
      <c r="G19" s="1"/>
    </row>
    <row r="20" spans="1:7" x14ac:dyDescent="0.25">
      <c r="A20" s="10" t="s">
        <v>14</v>
      </c>
      <c r="B20" s="14">
        <f>DWH!AE17</f>
        <v>1236</v>
      </c>
      <c r="C20" s="14">
        <f>DWH!AF17</f>
        <v>1192</v>
      </c>
      <c r="D20" s="14">
        <f t="shared" si="0"/>
        <v>44</v>
      </c>
      <c r="E20" s="23">
        <f t="shared" si="1"/>
        <v>3.6999999999999998E-2</v>
      </c>
      <c r="F20" s="1"/>
      <c r="G20" s="1"/>
    </row>
    <row r="21" spans="1:7" x14ac:dyDescent="0.25">
      <c r="A21" s="146" t="s">
        <v>15</v>
      </c>
      <c r="B21" s="11">
        <f>DWH!AE53</f>
        <v>1135</v>
      </c>
      <c r="C21" s="11">
        <f>DWH!AF53</f>
        <v>1184</v>
      </c>
      <c r="D21" s="14">
        <f t="shared" si="0"/>
        <v>-49</v>
      </c>
      <c r="E21" s="23">
        <f t="shared" si="1"/>
        <v>-4.1000000000000002E-2</v>
      </c>
      <c r="F21" s="1"/>
      <c r="G21" s="1"/>
    </row>
    <row r="22" spans="1:7" ht="15.75" thickBot="1" x14ac:dyDescent="0.3">
      <c r="A22" s="147" t="s">
        <v>16</v>
      </c>
      <c r="B22" s="17">
        <f>DWH!AE54</f>
        <v>1209</v>
      </c>
      <c r="C22" s="17">
        <f>DWH!AF54</f>
        <v>1233</v>
      </c>
      <c r="D22" s="28">
        <f t="shared" si="0"/>
        <v>-24</v>
      </c>
      <c r="E22" s="29">
        <f t="shared" si="1"/>
        <v>-1.9E-2</v>
      </c>
      <c r="F22" s="1"/>
      <c r="G22" s="1"/>
    </row>
    <row r="23" spans="1:7" ht="15.75" thickTop="1" x14ac:dyDescent="0.25">
      <c r="A23" s="145" t="s">
        <v>100</v>
      </c>
      <c r="B23" s="19">
        <f>DWH!AD80</f>
        <v>363</v>
      </c>
      <c r="C23" s="19">
        <f>DWH!AE80</f>
        <v>496</v>
      </c>
      <c r="D23" s="19">
        <f t="shared" si="0"/>
        <v>-133</v>
      </c>
      <c r="E23" s="144">
        <f t="shared" si="1"/>
        <v>-0.26800000000000002</v>
      </c>
      <c r="F23" s="1"/>
      <c r="G23" s="1"/>
    </row>
    <row r="24" spans="1:7" x14ac:dyDescent="0.25">
      <c r="A24" s="146" t="s">
        <v>18</v>
      </c>
      <c r="B24" s="11">
        <f>DWH!AD87</f>
        <v>180</v>
      </c>
      <c r="C24" s="11">
        <f>DWH!AE87</f>
        <v>199</v>
      </c>
      <c r="D24" s="14">
        <f t="shared" si="0"/>
        <v>-19</v>
      </c>
      <c r="E24" s="23">
        <f t="shared" si="1"/>
        <v>-9.5000000000000001E-2</v>
      </c>
      <c r="F24" s="1"/>
      <c r="G24" s="1"/>
    </row>
    <row r="25" spans="1:7" ht="15.75" thickBot="1" x14ac:dyDescent="0.3">
      <c r="A25" s="147" t="s">
        <v>19</v>
      </c>
      <c r="B25" s="17">
        <f>DWH!AD88</f>
        <v>168</v>
      </c>
      <c r="C25" s="17">
        <f>DWH!AE88</f>
        <v>195</v>
      </c>
      <c r="D25" s="28">
        <f t="shared" si="0"/>
        <v>-27</v>
      </c>
      <c r="E25" s="29">
        <f t="shared" si="1"/>
        <v>-0.13800000000000001</v>
      </c>
      <c r="F25" s="1"/>
      <c r="G25" s="1"/>
    </row>
    <row r="26" spans="1:7" ht="15.75" thickTop="1" x14ac:dyDescent="0.25">
      <c r="A26" s="145" t="s">
        <v>20</v>
      </c>
      <c r="B26" s="19">
        <f>DWH!AD64</f>
        <v>170</v>
      </c>
      <c r="C26" s="19">
        <f>DWH!AE64</f>
        <v>133</v>
      </c>
      <c r="D26" s="19">
        <f t="shared" si="0"/>
        <v>37</v>
      </c>
      <c r="E26" s="144">
        <f t="shared" si="1"/>
        <v>0.27800000000000002</v>
      </c>
    </row>
    <row r="27" spans="1:7" ht="15.75" thickBot="1" x14ac:dyDescent="0.3">
      <c r="A27" s="148" t="s">
        <v>21</v>
      </c>
      <c r="B27" s="17">
        <f>DWH!AD73</f>
        <v>27</v>
      </c>
      <c r="C27" s="17">
        <f>DWH!AE73</f>
        <v>16</v>
      </c>
      <c r="D27" s="28">
        <f t="shared" si="0"/>
        <v>11</v>
      </c>
      <c r="E27" s="29">
        <f t="shared" si="1"/>
        <v>0.68799999999999994</v>
      </c>
    </row>
    <row r="28" spans="1:7" ht="15.75" thickTop="1" x14ac:dyDescent="0.25">
      <c r="A28" s="149" t="s">
        <v>22</v>
      </c>
      <c r="B28" s="143">
        <f>DWH!AE95</f>
        <v>311</v>
      </c>
      <c r="C28" s="143">
        <f>DWH!AF95</f>
        <v>286</v>
      </c>
      <c r="D28" s="19">
        <f t="shared" si="0"/>
        <v>25</v>
      </c>
      <c r="E28" s="144">
        <f t="shared" si="1"/>
        <v>8.6999999999999994E-2</v>
      </c>
    </row>
    <row r="29" spans="1:7" x14ac:dyDescent="0.25">
      <c r="A29" s="146" t="s">
        <v>23</v>
      </c>
      <c r="B29" s="20">
        <f>DWH!AE96</f>
        <v>1291</v>
      </c>
      <c r="C29" s="20">
        <f>DWH!AF96</f>
        <v>1299</v>
      </c>
      <c r="D29" s="14">
        <f t="shared" si="0"/>
        <v>-8</v>
      </c>
      <c r="E29" s="23">
        <f t="shared" si="1"/>
        <v>-6.0000000000000001E-3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128</v>
      </c>
      <c r="E34" s="180" t="s">
        <v>129</v>
      </c>
    </row>
    <row r="35" spans="1:7" ht="15.75" thickBot="1" x14ac:dyDescent="0.3">
      <c r="A35" s="179"/>
      <c r="B35" s="58">
        <f>B7</f>
        <v>45505</v>
      </c>
      <c r="C35" s="58">
        <f>C7</f>
        <v>45139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DWH!AE18</f>
        <v>2185</v>
      </c>
      <c r="C36" s="14">
        <f>DWH!AF18</f>
        <v>2158</v>
      </c>
      <c r="D36" s="14">
        <f>B36-C36</f>
        <v>27</v>
      </c>
      <c r="E36" s="23">
        <f>D36/C36</f>
        <v>1.2999999999999999E-2</v>
      </c>
    </row>
    <row r="37" spans="1:7" x14ac:dyDescent="0.25">
      <c r="A37" s="10" t="s">
        <v>3</v>
      </c>
      <c r="B37" s="14">
        <f>DWH!AE19</f>
        <v>230</v>
      </c>
      <c r="C37" s="14">
        <f>DWH!AF19</f>
        <v>190</v>
      </c>
      <c r="D37" s="14">
        <f t="shared" ref="D37:D53" si="2">B37-C37</f>
        <v>40</v>
      </c>
      <c r="E37" s="23">
        <f t="shared" ref="E37:E53" si="3">D37/C37</f>
        <v>0.21099999999999999</v>
      </c>
    </row>
    <row r="38" spans="1:7" x14ac:dyDescent="0.25">
      <c r="A38" s="10" t="s">
        <v>4</v>
      </c>
      <c r="B38" s="14">
        <f>DWH!AE20</f>
        <v>1172</v>
      </c>
      <c r="C38" s="14">
        <f>DWH!AF20</f>
        <v>1209</v>
      </c>
      <c r="D38" s="14">
        <f t="shared" si="2"/>
        <v>-37</v>
      </c>
      <c r="E38" s="23">
        <f t="shared" si="3"/>
        <v>-3.1E-2</v>
      </c>
    </row>
    <row r="39" spans="1:7" x14ac:dyDescent="0.25">
      <c r="A39" s="10" t="s">
        <v>5</v>
      </c>
      <c r="B39" s="14">
        <f>DWH!AE21</f>
        <v>477</v>
      </c>
      <c r="C39" s="14">
        <f>DWH!AF21</f>
        <v>486</v>
      </c>
      <c r="D39" s="14">
        <f t="shared" si="2"/>
        <v>-9</v>
      </c>
      <c r="E39" s="23">
        <f t="shared" si="3"/>
        <v>-1.9E-2</v>
      </c>
    </row>
    <row r="40" spans="1:7" x14ac:dyDescent="0.25">
      <c r="A40" s="10" t="s">
        <v>6</v>
      </c>
      <c r="B40" s="14">
        <f>DWH!AE22</f>
        <v>306</v>
      </c>
      <c r="C40" s="14">
        <f>DWH!AF22</f>
        <v>273</v>
      </c>
      <c r="D40" s="14">
        <f t="shared" si="2"/>
        <v>33</v>
      </c>
      <c r="E40" s="23">
        <f t="shared" si="3"/>
        <v>0.121</v>
      </c>
    </row>
    <row r="41" spans="1:7" x14ac:dyDescent="0.25">
      <c r="A41" s="10" t="s">
        <v>7</v>
      </c>
      <c r="B41" s="14">
        <f>DWH!AE23</f>
        <v>880</v>
      </c>
      <c r="C41" s="14">
        <f>DWH!AF23</f>
        <v>917</v>
      </c>
      <c r="D41" s="14">
        <f t="shared" si="2"/>
        <v>-37</v>
      </c>
      <c r="E41" s="23">
        <f t="shared" si="3"/>
        <v>-0.04</v>
      </c>
    </row>
    <row r="42" spans="1:7" x14ac:dyDescent="0.25">
      <c r="A42" s="10" t="s">
        <v>51</v>
      </c>
      <c r="B42" s="14">
        <f>DWH!AE24</f>
        <v>1130</v>
      </c>
      <c r="C42" s="14">
        <f>DWH!AF24</f>
        <v>1090</v>
      </c>
      <c r="D42" s="14">
        <f t="shared" si="2"/>
        <v>40</v>
      </c>
      <c r="E42" s="23">
        <f t="shared" si="3"/>
        <v>3.6999999999999998E-2</v>
      </c>
    </row>
    <row r="43" spans="1:7" x14ac:dyDescent="0.25">
      <c r="A43" s="10" t="s">
        <v>9</v>
      </c>
      <c r="B43" s="14">
        <f>DWH!AE25</f>
        <v>273</v>
      </c>
      <c r="C43" s="14">
        <f>DWH!AF25</f>
        <v>308</v>
      </c>
      <c r="D43" s="14">
        <f t="shared" si="2"/>
        <v>-35</v>
      </c>
      <c r="E43" s="23">
        <f t="shared" si="3"/>
        <v>-0.114</v>
      </c>
    </row>
    <row r="44" spans="1:7" x14ac:dyDescent="0.25">
      <c r="A44" s="10" t="s">
        <v>127</v>
      </c>
      <c r="B44" s="14">
        <f>DWH!AE26</f>
        <v>42</v>
      </c>
      <c r="C44" s="14">
        <f>DWH!AF26</f>
        <v>37</v>
      </c>
      <c r="D44" s="14">
        <f t="shared" si="2"/>
        <v>5</v>
      </c>
      <c r="E44" s="23">
        <f t="shared" si="3"/>
        <v>0.13500000000000001</v>
      </c>
    </row>
    <row r="45" spans="1:7" x14ac:dyDescent="0.25">
      <c r="A45" s="10" t="s">
        <v>11</v>
      </c>
      <c r="B45" s="14">
        <f>DWH!AE27</f>
        <v>650</v>
      </c>
      <c r="C45" s="14">
        <f>DWH!AF27</f>
        <v>583</v>
      </c>
      <c r="D45" s="14">
        <f t="shared" si="2"/>
        <v>67</v>
      </c>
      <c r="E45" s="23">
        <f t="shared" si="3"/>
        <v>0.115</v>
      </c>
    </row>
    <row r="46" spans="1:7" x14ac:dyDescent="0.25">
      <c r="A46" s="10" t="s">
        <v>12</v>
      </c>
      <c r="B46" s="14">
        <f>DWH!AE28</f>
        <v>264</v>
      </c>
      <c r="C46" s="14">
        <f>DWH!AF28</f>
        <v>241</v>
      </c>
      <c r="D46" s="14">
        <f t="shared" si="2"/>
        <v>23</v>
      </c>
      <c r="E46" s="23">
        <f t="shared" si="3"/>
        <v>9.5000000000000001E-2</v>
      </c>
    </row>
    <row r="47" spans="1:7" x14ac:dyDescent="0.25">
      <c r="A47" s="10" t="s">
        <v>13</v>
      </c>
      <c r="B47" s="14">
        <f>DWH!AE29</f>
        <v>1459</v>
      </c>
      <c r="C47" s="14">
        <f>DWH!AF29</f>
        <v>1460</v>
      </c>
      <c r="D47" s="14">
        <f t="shared" si="2"/>
        <v>-1</v>
      </c>
      <c r="E47" s="23">
        <f t="shared" si="3"/>
        <v>-1E-3</v>
      </c>
    </row>
    <row r="48" spans="1:7" x14ac:dyDescent="0.25">
      <c r="A48" s="10" t="s">
        <v>14</v>
      </c>
      <c r="B48" s="14">
        <f>DWH!AE30</f>
        <v>486</v>
      </c>
      <c r="C48" s="14">
        <f>DWH!AF30</f>
        <v>470</v>
      </c>
      <c r="D48" s="14">
        <f t="shared" si="2"/>
        <v>16</v>
      </c>
      <c r="E48" s="23">
        <f t="shared" si="3"/>
        <v>3.4000000000000002E-2</v>
      </c>
    </row>
    <row r="49" spans="1:7" x14ac:dyDescent="0.25">
      <c r="A49" s="146" t="s">
        <v>15</v>
      </c>
      <c r="B49" s="11">
        <f>DWH!AE55</f>
        <v>535</v>
      </c>
      <c r="C49" s="11">
        <f>DWH!AF55</f>
        <v>540</v>
      </c>
      <c r="D49" s="14">
        <f t="shared" si="2"/>
        <v>-5</v>
      </c>
      <c r="E49" s="23">
        <f t="shared" si="3"/>
        <v>-8.9999999999999993E-3</v>
      </c>
    </row>
    <row r="50" spans="1:7" ht="15.75" thickBot="1" x14ac:dyDescent="0.3">
      <c r="A50" s="146" t="s">
        <v>16</v>
      </c>
      <c r="B50" s="17">
        <f>DWH!AE56</f>
        <v>531</v>
      </c>
      <c r="C50" s="17">
        <f>DWH!AF56</f>
        <v>515</v>
      </c>
      <c r="D50" s="28">
        <f t="shared" si="2"/>
        <v>16</v>
      </c>
      <c r="E50" s="29">
        <f t="shared" si="3"/>
        <v>3.1E-2</v>
      </c>
    </row>
    <row r="51" spans="1:7" ht="16.5" thickTop="1" thickBot="1" x14ac:dyDescent="0.3">
      <c r="A51" s="150" t="s">
        <v>20</v>
      </c>
      <c r="B51" s="22">
        <f>DWH!AD65</f>
        <v>53</v>
      </c>
      <c r="C51" s="22">
        <f>DWH!AE65</f>
        <v>47</v>
      </c>
      <c r="D51" s="22">
        <f t="shared" si="2"/>
        <v>6</v>
      </c>
      <c r="E51" s="24">
        <f t="shared" si="3"/>
        <v>0.128</v>
      </c>
    </row>
    <row r="52" spans="1:7" ht="15.75" thickTop="1" x14ac:dyDescent="0.25">
      <c r="A52" s="146" t="s">
        <v>22</v>
      </c>
      <c r="B52" s="20">
        <f>DWH!AE97</f>
        <v>134</v>
      </c>
      <c r="C52" s="20">
        <f>DWH!AF97</f>
        <v>133</v>
      </c>
      <c r="D52" s="14">
        <f t="shared" si="2"/>
        <v>1</v>
      </c>
      <c r="E52" s="23">
        <f t="shared" si="3"/>
        <v>8.0000000000000002E-3</v>
      </c>
    </row>
    <row r="53" spans="1:7" x14ac:dyDescent="0.25">
      <c r="A53" s="146" t="s">
        <v>23</v>
      </c>
      <c r="B53" s="12">
        <f>DWH!AE98</f>
        <v>557</v>
      </c>
      <c r="C53" s="12">
        <f>DWH!AF98</f>
        <v>552</v>
      </c>
      <c r="D53" s="14">
        <f t="shared" si="2"/>
        <v>5</v>
      </c>
      <c r="E53" s="23">
        <f t="shared" si="3"/>
        <v>8.9999999999999993E-3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131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128</v>
      </c>
      <c r="E57" s="180" t="s">
        <v>129</v>
      </c>
    </row>
    <row r="58" spans="1:7" ht="15.75" thickBot="1" x14ac:dyDescent="0.3">
      <c r="A58" s="179"/>
      <c r="B58" s="58">
        <f>B7</f>
        <v>45505</v>
      </c>
      <c r="C58" s="58">
        <f>C7</f>
        <v>45139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DWH!AE31</f>
        <v>2757</v>
      </c>
      <c r="C59" s="14">
        <f>DWH!AF31</f>
        <v>2840</v>
      </c>
      <c r="D59" s="14">
        <f>B59-C59</f>
        <v>-83</v>
      </c>
      <c r="E59" s="23">
        <f>D59/C59</f>
        <v>-2.9000000000000001E-2</v>
      </c>
    </row>
    <row r="60" spans="1:7" x14ac:dyDescent="0.25">
      <c r="A60" s="10" t="s">
        <v>3</v>
      </c>
      <c r="B60" s="14">
        <f>DWH!AE32</f>
        <v>316</v>
      </c>
      <c r="C60" s="14">
        <f>DWH!AF32</f>
        <v>277</v>
      </c>
      <c r="D60" s="14">
        <f t="shared" ref="D60:D76" si="4">B60-C60</f>
        <v>39</v>
      </c>
      <c r="E60" s="23">
        <f t="shared" ref="E60:E76" si="5">D60/C60</f>
        <v>0.14099999999999999</v>
      </c>
    </row>
    <row r="61" spans="1:7" x14ac:dyDescent="0.25">
      <c r="A61" s="10" t="s">
        <v>4</v>
      </c>
      <c r="B61" s="14">
        <f>DWH!AE33</f>
        <v>1433</v>
      </c>
      <c r="C61" s="14">
        <f>DWH!AF33</f>
        <v>1493</v>
      </c>
      <c r="D61" s="14">
        <f t="shared" si="4"/>
        <v>-60</v>
      </c>
      <c r="E61" s="23">
        <f t="shared" si="5"/>
        <v>-0.04</v>
      </c>
    </row>
    <row r="62" spans="1:7" x14ac:dyDescent="0.25">
      <c r="A62" s="10" t="s">
        <v>5</v>
      </c>
      <c r="B62" s="14">
        <f>DWH!AE34</f>
        <v>510</v>
      </c>
      <c r="C62" s="14">
        <f>DWH!AF34</f>
        <v>519</v>
      </c>
      <c r="D62" s="14">
        <f t="shared" si="4"/>
        <v>-9</v>
      </c>
      <c r="E62" s="23">
        <f t="shared" si="5"/>
        <v>-1.7000000000000001E-2</v>
      </c>
    </row>
    <row r="63" spans="1:7" x14ac:dyDescent="0.25">
      <c r="A63" s="10" t="s">
        <v>6</v>
      </c>
      <c r="B63" s="14">
        <f>DWH!AE35</f>
        <v>498</v>
      </c>
      <c r="C63" s="14">
        <f>DWH!AF35</f>
        <v>551</v>
      </c>
      <c r="D63" s="14">
        <f t="shared" si="4"/>
        <v>-53</v>
      </c>
      <c r="E63" s="23">
        <f t="shared" si="5"/>
        <v>-9.6000000000000002E-2</v>
      </c>
    </row>
    <row r="64" spans="1:7" x14ac:dyDescent="0.25">
      <c r="A64" s="10" t="s">
        <v>7</v>
      </c>
      <c r="B64" s="14">
        <f>DWH!AE36</f>
        <v>1293</v>
      </c>
      <c r="C64" s="14">
        <f>DWH!AF36</f>
        <v>1293</v>
      </c>
      <c r="D64" s="14">
        <f t="shared" si="4"/>
        <v>0</v>
      </c>
      <c r="E64" s="23">
        <f t="shared" si="5"/>
        <v>0</v>
      </c>
    </row>
    <row r="65" spans="1:5" x14ac:dyDescent="0.25">
      <c r="A65" s="10" t="s">
        <v>8</v>
      </c>
      <c r="B65" s="14">
        <f>DWH!AE37</f>
        <v>1423</v>
      </c>
      <c r="C65" s="14">
        <f>DWH!AF37</f>
        <v>1395</v>
      </c>
      <c r="D65" s="14">
        <f t="shared" si="4"/>
        <v>28</v>
      </c>
      <c r="E65" s="23">
        <f t="shared" si="5"/>
        <v>0.02</v>
      </c>
    </row>
    <row r="66" spans="1:5" x14ac:dyDescent="0.25">
      <c r="A66" s="10" t="s">
        <v>9</v>
      </c>
      <c r="B66" s="14">
        <f>DWH!AE38</f>
        <v>428</v>
      </c>
      <c r="C66" s="14">
        <f>DWH!AF38</f>
        <v>459</v>
      </c>
      <c r="D66" s="14">
        <f t="shared" si="4"/>
        <v>-31</v>
      </c>
      <c r="E66" s="23">
        <f t="shared" si="5"/>
        <v>-6.8000000000000005E-2</v>
      </c>
    </row>
    <row r="67" spans="1:5" x14ac:dyDescent="0.25">
      <c r="A67" s="10" t="s">
        <v>127</v>
      </c>
      <c r="B67" s="14">
        <f>DWH!AE39</f>
        <v>52</v>
      </c>
      <c r="C67" s="14">
        <f>DWH!AF39</f>
        <v>42</v>
      </c>
      <c r="D67" s="14">
        <f t="shared" si="4"/>
        <v>10</v>
      </c>
      <c r="E67" s="23">
        <f t="shared" si="5"/>
        <v>0.23799999999999999</v>
      </c>
    </row>
    <row r="68" spans="1:5" x14ac:dyDescent="0.25">
      <c r="A68" s="10" t="s">
        <v>11</v>
      </c>
      <c r="B68" s="14">
        <f>DWH!AE40</f>
        <v>976</v>
      </c>
      <c r="C68" s="14">
        <f>DWH!AF40</f>
        <v>896</v>
      </c>
      <c r="D68" s="14">
        <f t="shared" si="4"/>
        <v>80</v>
      </c>
      <c r="E68" s="23">
        <f t="shared" si="5"/>
        <v>8.8999999999999996E-2</v>
      </c>
    </row>
    <row r="69" spans="1:5" x14ac:dyDescent="0.25">
      <c r="A69" s="10" t="s">
        <v>12</v>
      </c>
      <c r="B69" s="14">
        <f>DWH!AE41</f>
        <v>452</v>
      </c>
      <c r="C69" s="14">
        <f>DWH!AF41</f>
        <v>395</v>
      </c>
      <c r="D69" s="14">
        <f t="shared" si="4"/>
        <v>57</v>
      </c>
      <c r="E69" s="23">
        <f t="shared" si="5"/>
        <v>0.14399999999999999</v>
      </c>
    </row>
    <row r="70" spans="1:5" x14ac:dyDescent="0.25">
      <c r="A70" s="10" t="s">
        <v>13</v>
      </c>
      <c r="B70" s="14">
        <f>DWH!AE42</f>
        <v>1802</v>
      </c>
      <c r="C70" s="14">
        <f>DWH!AF42</f>
        <v>1810</v>
      </c>
      <c r="D70" s="14">
        <f t="shared" si="4"/>
        <v>-8</v>
      </c>
      <c r="E70" s="23">
        <f t="shared" si="5"/>
        <v>-4.0000000000000001E-3</v>
      </c>
    </row>
    <row r="71" spans="1:5" x14ac:dyDescent="0.25">
      <c r="A71" s="10" t="s">
        <v>14</v>
      </c>
      <c r="B71" s="14">
        <f>DWH!AE43</f>
        <v>750</v>
      </c>
      <c r="C71" s="14">
        <f>DWH!AF43</f>
        <v>722</v>
      </c>
      <c r="D71" s="14">
        <f t="shared" si="4"/>
        <v>28</v>
      </c>
      <c r="E71" s="23">
        <f t="shared" si="5"/>
        <v>3.9E-2</v>
      </c>
    </row>
    <row r="72" spans="1:5" x14ac:dyDescent="0.25">
      <c r="A72" s="146" t="s">
        <v>15</v>
      </c>
      <c r="B72" s="11">
        <f>DWH!AE57</f>
        <v>600</v>
      </c>
      <c r="C72" s="11">
        <f>DWH!AF57</f>
        <v>644</v>
      </c>
      <c r="D72" s="14">
        <f t="shared" si="4"/>
        <v>-44</v>
      </c>
      <c r="E72" s="23">
        <f t="shared" si="5"/>
        <v>-6.8000000000000005E-2</v>
      </c>
    </row>
    <row r="73" spans="1:5" ht="15.75" thickBot="1" x14ac:dyDescent="0.3">
      <c r="A73" s="146" t="s">
        <v>16</v>
      </c>
      <c r="B73" s="11">
        <f>DWH!AE58</f>
        <v>678</v>
      </c>
      <c r="C73" s="11">
        <f>DWH!AF58</f>
        <v>718</v>
      </c>
      <c r="D73" s="28">
        <f t="shared" si="4"/>
        <v>-40</v>
      </c>
      <c r="E73" s="29">
        <f t="shared" si="5"/>
        <v>-5.6000000000000001E-2</v>
      </c>
    </row>
    <row r="74" spans="1:5" ht="16.5" thickTop="1" thickBot="1" x14ac:dyDescent="0.3">
      <c r="A74" s="150" t="s">
        <v>20</v>
      </c>
      <c r="B74" s="22">
        <f>DWH!AD66</f>
        <v>117</v>
      </c>
      <c r="C74" s="22">
        <f>DWH!AE66</f>
        <v>86</v>
      </c>
      <c r="D74" s="22">
        <f t="shared" si="4"/>
        <v>31</v>
      </c>
      <c r="E74" s="24">
        <f t="shared" si="5"/>
        <v>0.36</v>
      </c>
    </row>
    <row r="75" spans="1:5" ht="15.75" thickTop="1" x14ac:dyDescent="0.25">
      <c r="A75" s="146" t="s">
        <v>22</v>
      </c>
      <c r="B75" s="12">
        <f>DWH!AE99</f>
        <v>177</v>
      </c>
      <c r="C75" s="12">
        <f>DWH!AF99</f>
        <v>153</v>
      </c>
      <c r="D75" s="14">
        <f t="shared" si="4"/>
        <v>24</v>
      </c>
      <c r="E75" s="23">
        <f t="shared" si="5"/>
        <v>0.157</v>
      </c>
    </row>
    <row r="76" spans="1:5" x14ac:dyDescent="0.25">
      <c r="A76" s="146" t="s">
        <v>23</v>
      </c>
      <c r="B76" s="12">
        <f>DWH!AE100</f>
        <v>734</v>
      </c>
      <c r="C76" s="12">
        <f>DWH!AF100</f>
        <v>747</v>
      </c>
      <c r="D76" s="14">
        <f t="shared" si="4"/>
        <v>-13</v>
      </c>
      <c r="E76" s="23">
        <f t="shared" si="5"/>
        <v>-1.7000000000000001E-2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45505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45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128</v>
      </c>
      <c r="E6" s="180" t="s">
        <v>129</v>
      </c>
      <c r="F6" s="1"/>
      <c r="G6" s="1"/>
    </row>
    <row r="7" spans="1:7" ht="15.75" thickBot="1" x14ac:dyDescent="0.3">
      <c r="A7" s="179"/>
      <c r="B7" s="58">
        <f>'AMS Wien'!B7</f>
        <v>45505</v>
      </c>
      <c r="C7" s="58">
        <f>'AMS Wien'!C7</f>
        <v>45139</v>
      </c>
      <c r="D7" s="181"/>
      <c r="E7" s="181"/>
      <c r="G7" s="33"/>
    </row>
    <row r="8" spans="1:7" ht="15.75" thickTop="1" x14ac:dyDescent="0.25">
      <c r="A8" s="145" t="s">
        <v>2</v>
      </c>
      <c r="B8" s="14">
        <f>DWH!AG5</f>
        <v>5807</v>
      </c>
      <c r="C8" s="14">
        <f>DWH!AH5</f>
        <v>5706</v>
      </c>
      <c r="D8" s="14">
        <f>B8-C8</f>
        <v>101</v>
      </c>
      <c r="E8" s="23">
        <f>D8/C8</f>
        <v>1.7999999999999999E-2</v>
      </c>
      <c r="F8" s="1"/>
      <c r="G8" s="1"/>
    </row>
    <row r="9" spans="1:7" x14ac:dyDescent="0.25">
      <c r="A9" s="10" t="s">
        <v>3</v>
      </c>
      <c r="B9" s="14">
        <f>DWH!AG6</f>
        <v>646</v>
      </c>
      <c r="C9" s="14">
        <f>DWH!AH6</f>
        <v>593</v>
      </c>
      <c r="D9" s="14">
        <f t="shared" ref="D9:D29" si="0">B9-C9</f>
        <v>53</v>
      </c>
      <c r="E9" s="23">
        <f t="shared" ref="E9:E29" si="1">D9/C9</f>
        <v>8.8999999999999996E-2</v>
      </c>
      <c r="F9" s="1"/>
      <c r="G9" s="1"/>
    </row>
    <row r="10" spans="1:7" x14ac:dyDescent="0.25">
      <c r="A10" s="10" t="s">
        <v>4</v>
      </c>
      <c r="B10" s="14">
        <f>DWH!AG7</f>
        <v>3111</v>
      </c>
      <c r="C10" s="14">
        <f>DWH!AH7</f>
        <v>3105</v>
      </c>
      <c r="D10" s="14">
        <f t="shared" si="0"/>
        <v>6</v>
      </c>
      <c r="E10" s="23">
        <f t="shared" si="1"/>
        <v>2E-3</v>
      </c>
      <c r="F10" s="1"/>
      <c r="G10" s="1"/>
    </row>
    <row r="11" spans="1:7" x14ac:dyDescent="0.25">
      <c r="A11" s="10" t="s">
        <v>5</v>
      </c>
      <c r="B11" s="14">
        <f>DWH!AG8</f>
        <v>1086</v>
      </c>
      <c r="C11" s="14">
        <f>DWH!AH8</f>
        <v>1150</v>
      </c>
      <c r="D11" s="14">
        <f t="shared" si="0"/>
        <v>-64</v>
      </c>
      <c r="E11" s="23">
        <f t="shared" si="1"/>
        <v>-5.6000000000000001E-2</v>
      </c>
      <c r="F11" s="1"/>
      <c r="G11" s="1"/>
    </row>
    <row r="12" spans="1:7" x14ac:dyDescent="0.25">
      <c r="A12" s="10" t="s">
        <v>6</v>
      </c>
      <c r="B12" s="14">
        <f>DWH!AG9</f>
        <v>964</v>
      </c>
      <c r="C12" s="14">
        <f>DWH!AH9</f>
        <v>858</v>
      </c>
      <c r="D12" s="14">
        <f t="shared" si="0"/>
        <v>106</v>
      </c>
      <c r="E12" s="23">
        <f t="shared" si="1"/>
        <v>0.124</v>
      </c>
      <c r="F12" s="1"/>
      <c r="G12" s="1"/>
    </row>
    <row r="13" spans="1:7" x14ac:dyDescent="0.25">
      <c r="A13" s="10" t="s">
        <v>7</v>
      </c>
      <c r="B13" s="14">
        <f>DWH!AG10</f>
        <v>2771</v>
      </c>
      <c r="C13" s="14">
        <f>DWH!AH10</f>
        <v>2754</v>
      </c>
      <c r="D13" s="14">
        <f t="shared" si="0"/>
        <v>17</v>
      </c>
      <c r="E13" s="23">
        <f t="shared" si="1"/>
        <v>6.0000000000000001E-3</v>
      </c>
      <c r="F13" s="1"/>
      <c r="G13" s="1"/>
    </row>
    <row r="14" spans="1:7" x14ac:dyDescent="0.25">
      <c r="A14" s="10" t="s">
        <v>8</v>
      </c>
      <c r="B14" s="14">
        <f>DWH!AG11</f>
        <v>3350</v>
      </c>
      <c r="C14" s="14">
        <f>DWH!AH11</f>
        <v>3242</v>
      </c>
      <c r="D14" s="14">
        <f t="shared" si="0"/>
        <v>108</v>
      </c>
      <c r="E14" s="23">
        <f t="shared" si="1"/>
        <v>3.3000000000000002E-2</v>
      </c>
      <c r="F14" s="1"/>
      <c r="G14" s="1"/>
    </row>
    <row r="15" spans="1:7" x14ac:dyDescent="0.25">
      <c r="A15" s="10" t="s">
        <v>9</v>
      </c>
      <c r="B15" s="14">
        <f>DWH!AG12</f>
        <v>1041</v>
      </c>
      <c r="C15" s="14">
        <f>DWH!AH12</f>
        <v>1008</v>
      </c>
      <c r="D15" s="14">
        <f t="shared" si="0"/>
        <v>33</v>
      </c>
      <c r="E15" s="23">
        <f t="shared" si="1"/>
        <v>3.3000000000000002E-2</v>
      </c>
      <c r="F15" s="1"/>
      <c r="G15" s="1"/>
    </row>
    <row r="16" spans="1:7" x14ac:dyDescent="0.25">
      <c r="A16" s="10" t="s">
        <v>127</v>
      </c>
      <c r="B16" s="14">
        <f>DWH!AG13</f>
        <v>101</v>
      </c>
      <c r="C16" s="14">
        <f>DWH!AH13</f>
        <v>80</v>
      </c>
      <c r="D16" s="14">
        <f t="shared" si="0"/>
        <v>21</v>
      </c>
      <c r="E16" s="23">
        <f t="shared" si="1"/>
        <v>0.26300000000000001</v>
      </c>
      <c r="F16" s="1"/>
      <c r="G16" s="1"/>
    </row>
    <row r="17" spans="1:7" x14ac:dyDescent="0.25">
      <c r="A17" s="10" t="s">
        <v>11</v>
      </c>
      <c r="B17" s="14">
        <f>DWH!AG14</f>
        <v>1952</v>
      </c>
      <c r="C17" s="14">
        <f>DWH!AH14</f>
        <v>1829</v>
      </c>
      <c r="D17" s="14">
        <f t="shared" si="0"/>
        <v>123</v>
      </c>
      <c r="E17" s="23">
        <f t="shared" si="1"/>
        <v>6.7000000000000004E-2</v>
      </c>
      <c r="F17" s="1"/>
      <c r="G17" s="1"/>
    </row>
    <row r="18" spans="1:7" x14ac:dyDescent="0.25">
      <c r="A18" s="10" t="s">
        <v>12</v>
      </c>
      <c r="B18" s="14">
        <f>DWH!AG15</f>
        <v>928</v>
      </c>
      <c r="C18" s="14">
        <f>DWH!AH15</f>
        <v>888</v>
      </c>
      <c r="D18" s="14">
        <f t="shared" si="0"/>
        <v>40</v>
      </c>
      <c r="E18" s="23">
        <f t="shared" si="1"/>
        <v>4.4999999999999998E-2</v>
      </c>
      <c r="F18" s="1"/>
      <c r="G18" s="1"/>
    </row>
    <row r="19" spans="1:7" x14ac:dyDescent="0.25">
      <c r="A19" s="10" t="s">
        <v>13</v>
      </c>
      <c r="B19" s="14">
        <f>DWH!AG16</f>
        <v>4323</v>
      </c>
      <c r="C19" s="14">
        <f>DWH!AH16</f>
        <v>4290</v>
      </c>
      <c r="D19" s="14">
        <f t="shared" si="0"/>
        <v>33</v>
      </c>
      <c r="E19" s="23">
        <f t="shared" si="1"/>
        <v>8.0000000000000002E-3</v>
      </c>
      <c r="F19" s="1"/>
      <c r="G19" s="1"/>
    </row>
    <row r="20" spans="1:7" x14ac:dyDescent="0.25">
      <c r="A20" s="10" t="s">
        <v>14</v>
      </c>
      <c r="B20" s="14">
        <f>DWH!AG17</f>
        <v>1407</v>
      </c>
      <c r="C20" s="14">
        <f>DWH!AH17</f>
        <v>1362</v>
      </c>
      <c r="D20" s="14">
        <f t="shared" si="0"/>
        <v>45</v>
      </c>
      <c r="E20" s="23">
        <f t="shared" si="1"/>
        <v>3.3000000000000002E-2</v>
      </c>
      <c r="F20" s="1"/>
      <c r="G20" s="1"/>
    </row>
    <row r="21" spans="1:7" x14ac:dyDescent="0.25">
      <c r="A21" s="146" t="s">
        <v>15</v>
      </c>
      <c r="B21" s="11">
        <f>DWH!AG53</f>
        <v>1294</v>
      </c>
      <c r="C21" s="11">
        <f>DWH!AH53</f>
        <v>1377</v>
      </c>
      <c r="D21" s="14">
        <f t="shared" si="0"/>
        <v>-83</v>
      </c>
      <c r="E21" s="23">
        <f t="shared" si="1"/>
        <v>-0.06</v>
      </c>
      <c r="F21" s="1"/>
      <c r="G21" s="1"/>
    </row>
    <row r="22" spans="1:7" ht="15.75" thickBot="1" x14ac:dyDescent="0.3">
      <c r="A22" s="147" t="s">
        <v>16</v>
      </c>
      <c r="B22" s="17">
        <f>DWH!AG54</f>
        <v>1344</v>
      </c>
      <c r="C22" s="17">
        <f>DWH!AH54</f>
        <v>1322</v>
      </c>
      <c r="D22" s="28">
        <f t="shared" si="0"/>
        <v>22</v>
      </c>
      <c r="E22" s="29">
        <f t="shared" si="1"/>
        <v>1.7000000000000001E-2</v>
      </c>
      <c r="F22" s="1"/>
      <c r="G22" s="1"/>
    </row>
    <row r="23" spans="1:7" ht="15.75" thickTop="1" x14ac:dyDescent="0.25">
      <c r="A23" s="145" t="s">
        <v>100</v>
      </c>
      <c r="B23" s="19">
        <f>DWH!AF80</f>
        <v>397</v>
      </c>
      <c r="C23" s="19">
        <f>DWH!AG80</f>
        <v>472</v>
      </c>
      <c r="D23" s="19">
        <f t="shared" si="0"/>
        <v>-75</v>
      </c>
      <c r="E23" s="144">
        <f t="shared" si="1"/>
        <v>-0.159</v>
      </c>
      <c r="F23" s="1"/>
      <c r="G23" s="1"/>
    </row>
    <row r="24" spans="1:7" x14ac:dyDescent="0.25">
      <c r="A24" s="146" t="s">
        <v>18</v>
      </c>
      <c r="B24" s="11">
        <f>DWH!AF87</f>
        <v>262</v>
      </c>
      <c r="C24" s="11">
        <f>DWH!AG87</f>
        <v>353</v>
      </c>
      <c r="D24" s="14">
        <f t="shared" si="0"/>
        <v>-91</v>
      </c>
      <c r="E24" s="23">
        <f t="shared" si="1"/>
        <v>-0.25800000000000001</v>
      </c>
      <c r="F24" s="1"/>
      <c r="G24" s="1"/>
    </row>
    <row r="25" spans="1:7" ht="15.75" thickBot="1" x14ac:dyDescent="0.3">
      <c r="A25" s="147" t="s">
        <v>19</v>
      </c>
      <c r="B25" s="17">
        <f>DWH!AF88</f>
        <v>241</v>
      </c>
      <c r="C25" s="17">
        <f>DWH!AG88</f>
        <v>324</v>
      </c>
      <c r="D25" s="28">
        <f t="shared" si="0"/>
        <v>-83</v>
      </c>
      <c r="E25" s="29">
        <f t="shared" si="1"/>
        <v>-0.25600000000000001</v>
      </c>
      <c r="F25" s="1"/>
      <c r="G25" s="1"/>
    </row>
    <row r="26" spans="1:7" ht="15.75" thickTop="1" x14ac:dyDescent="0.25">
      <c r="A26" s="145" t="s">
        <v>20</v>
      </c>
      <c r="B26" s="19">
        <f>DWH!AF64</f>
        <v>182</v>
      </c>
      <c r="C26" s="19">
        <f>DWH!AG64</f>
        <v>178</v>
      </c>
      <c r="D26" s="19">
        <f t="shared" si="0"/>
        <v>4</v>
      </c>
      <c r="E26" s="144">
        <f t="shared" si="1"/>
        <v>2.1999999999999999E-2</v>
      </c>
    </row>
    <row r="27" spans="1:7" ht="15.75" thickBot="1" x14ac:dyDescent="0.3">
      <c r="A27" s="148" t="s">
        <v>21</v>
      </c>
      <c r="B27" s="17">
        <f>DWH!AF73</f>
        <v>24</v>
      </c>
      <c r="C27" s="17">
        <f>DWH!AG73</f>
        <v>14</v>
      </c>
      <c r="D27" s="28">
        <f t="shared" si="0"/>
        <v>10</v>
      </c>
      <c r="E27" s="29">
        <f t="shared" si="1"/>
        <v>0.71399999999999997</v>
      </c>
    </row>
    <row r="28" spans="1:7" ht="15.75" thickTop="1" x14ac:dyDescent="0.25">
      <c r="A28" s="149" t="s">
        <v>22</v>
      </c>
      <c r="B28" s="143">
        <f>DWH!AG95</f>
        <v>375</v>
      </c>
      <c r="C28" s="143">
        <f>DWH!AH95</f>
        <v>359</v>
      </c>
      <c r="D28" s="19">
        <f t="shared" si="0"/>
        <v>16</v>
      </c>
      <c r="E28" s="144">
        <f t="shared" si="1"/>
        <v>4.4999999999999998E-2</v>
      </c>
    </row>
    <row r="29" spans="1:7" x14ac:dyDescent="0.25">
      <c r="A29" s="146" t="s">
        <v>23</v>
      </c>
      <c r="B29" s="20">
        <f>DWH!AG96</f>
        <v>1618</v>
      </c>
      <c r="C29" s="20">
        <f>DWH!AH96</f>
        <v>1523</v>
      </c>
      <c r="D29" s="14">
        <f t="shared" si="0"/>
        <v>95</v>
      </c>
      <c r="E29" s="23">
        <f t="shared" si="1"/>
        <v>6.2E-2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128</v>
      </c>
      <c r="E34" s="180" t="s">
        <v>129</v>
      </c>
    </row>
    <row r="35" spans="1:7" ht="15.75" thickBot="1" x14ac:dyDescent="0.3">
      <c r="A35" s="179"/>
      <c r="B35" s="58">
        <f>B7</f>
        <v>45505</v>
      </c>
      <c r="C35" s="58">
        <f>C7</f>
        <v>45139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DWH!AG18</f>
        <v>2377</v>
      </c>
      <c r="C36" s="14">
        <f>DWH!AH18</f>
        <v>2376</v>
      </c>
      <c r="D36" s="14">
        <f>B36-C36</f>
        <v>1</v>
      </c>
      <c r="E36" s="23">
        <f>D36/C36</f>
        <v>0</v>
      </c>
    </row>
    <row r="37" spans="1:7" x14ac:dyDescent="0.25">
      <c r="A37" s="10" t="s">
        <v>3</v>
      </c>
      <c r="B37" s="14">
        <f>DWH!AG19</f>
        <v>213</v>
      </c>
      <c r="C37" s="14">
        <f>DWH!AH19</f>
        <v>221</v>
      </c>
      <c r="D37" s="14">
        <f t="shared" ref="D37:D53" si="2">B37-C37</f>
        <v>-8</v>
      </c>
      <c r="E37" s="23">
        <f t="shared" ref="E37:E53" si="3">D37/C37</f>
        <v>-3.5999999999999997E-2</v>
      </c>
    </row>
    <row r="38" spans="1:7" x14ac:dyDescent="0.25">
      <c r="A38" s="10" t="s">
        <v>4</v>
      </c>
      <c r="B38" s="14">
        <f>DWH!AG20</f>
        <v>1341</v>
      </c>
      <c r="C38" s="14">
        <f>DWH!AH20</f>
        <v>1347</v>
      </c>
      <c r="D38" s="14">
        <f t="shared" si="2"/>
        <v>-6</v>
      </c>
      <c r="E38" s="23">
        <f t="shared" si="3"/>
        <v>-4.0000000000000001E-3</v>
      </c>
    </row>
    <row r="39" spans="1:7" x14ac:dyDescent="0.25">
      <c r="A39" s="10" t="s">
        <v>5</v>
      </c>
      <c r="B39" s="14">
        <f>DWH!AG21</f>
        <v>481</v>
      </c>
      <c r="C39" s="14">
        <f>DWH!AH21</f>
        <v>526</v>
      </c>
      <c r="D39" s="14">
        <f t="shared" si="2"/>
        <v>-45</v>
      </c>
      <c r="E39" s="23">
        <f t="shared" si="3"/>
        <v>-8.5999999999999993E-2</v>
      </c>
    </row>
    <row r="40" spans="1:7" x14ac:dyDescent="0.25">
      <c r="A40" s="10" t="s">
        <v>6</v>
      </c>
      <c r="B40" s="14">
        <f>DWH!AG22</f>
        <v>342</v>
      </c>
      <c r="C40" s="14">
        <f>DWH!AH22</f>
        <v>282</v>
      </c>
      <c r="D40" s="14">
        <f t="shared" si="2"/>
        <v>60</v>
      </c>
      <c r="E40" s="23">
        <f t="shared" si="3"/>
        <v>0.21299999999999999</v>
      </c>
    </row>
    <row r="41" spans="1:7" x14ac:dyDescent="0.25">
      <c r="A41" s="10" t="s">
        <v>7</v>
      </c>
      <c r="B41" s="14">
        <f>DWH!AG23</f>
        <v>1034</v>
      </c>
      <c r="C41" s="14">
        <f>DWH!AH23</f>
        <v>1082</v>
      </c>
      <c r="D41" s="14">
        <f t="shared" si="2"/>
        <v>-48</v>
      </c>
      <c r="E41" s="23">
        <f t="shared" si="3"/>
        <v>-4.3999999999999997E-2</v>
      </c>
    </row>
    <row r="42" spans="1:7" x14ac:dyDescent="0.25">
      <c r="A42" s="10" t="s">
        <v>51</v>
      </c>
      <c r="B42" s="14">
        <f>DWH!AG24</f>
        <v>1299</v>
      </c>
      <c r="C42" s="14">
        <f>DWH!AH24</f>
        <v>1286</v>
      </c>
      <c r="D42" s="14">
        <f t="shared" si="2"/>
        <v>13</v>
      </c>
      <c r="E42" s="23">
        <f t="shared" si="3"/>
        <v>0.01</v>
      </c>
    </row>
    <row r="43" spans="1:7" x14ac:dyDescent="0.25">
      <c r="A43" s="10" t="s">
        <v>9</v>
      </c>
      <c r="B43" s="14">
        <f>DWH!AG25</f>
        <v>431</v>
      </c>
      <c r="C43" s="14">
        <f>DWH!AH25</f>
        <v>409</v>
      </c>
      <c r="D43" s="14">
        <f t="shared" si="2"/>
        <v>22</v>
      </c>
      <c r="E43" s="23">
        <f t="shared" si="3"/>
        <v>5.3999999999999999E-2</v>
      </c>
    </row>
    <row r="44" spans="1:7" x14ac:dyDescent="0.25">
      <c r="A44" s="10" t="s">
        <v>127</v>
      </c>
      <c r="B44" s="14">
        <f>DWH!AG26</f>
        <v>36</v>
      </c>
      <c r="C44" s="14">
        <f>DWH!AH26</f>
        <v>37</v>
      </c>
      <c r="D44" s="14">
        <f t="shared" si="2"/>
        <v>-1</v>
      </c>
      <c r="E44" s="23">
        <f t="shared" si="3"/>
        <v>-2.7E-2</v>
      </c>
    </row>
    <row r="45" spans="1:7" x14ac:dyDescent="0.25">
      <c r="A45" s="10" t="s">
        <v>11</v>
      </c>
      <c r="B45" s="14">
        <f>DWH!AG27</f>
        <v>765</v>
      </c>
      <c r="C45" s="14">
        <f>DWH!AH27</f>
        <v>743</v>
      </c>
      <c r="D45" s="14">
        <f t="shared" si="2"/>
        <v>22</v>
      </c>
      <c r="E45" s="23">
        <f t="shared" si="3"/>
        <v>0.03</v>
      </c>
    </row>
    <row r="46" spans="1:7" x14ac:dyDescent="0.25">
      <c r="A46" s="10" t="s">
        <v>12</v>
      </c>
      <c r="B46" s="14">
        <f>DWH!AG28</f>
        <v>359</v>
      </c>
      <c r="C46" s="14">
        <f>DWH!AH28</f>
        <v>358</v>
      </c>
      <c r="D46" s="14">
        <f t="shared" si="2"/>
        <v>1</v>
      </c>
      <c r="E46" s="23">
        <f t="shared" si="3"/>
        <v>3.0000000000000001E-3</v>
      </c>
    </row>
    <row r="47" spans="1:7" x14ac:dyDescent="0.25">
      <c r="A47" s="10" t="s">
        <v>13</v>
      </c>
      <c r="B47" s="14">
        <f>DWH!AG29</f>
        <v>1751</v>
      </c>
      <c r="C47" s="14">
        <f>DWH!AH29</f>
        <v>1796</v>
      </c>
      <c r="D47" s="14">
        <f t="shared" si="2"/>
        <v>-45</v>
      </c>
      <c r="E47" s="23">
        <f t="shared" si="3"/>
        <v>-2.5000000000000001E-2</v>
      </c>
    </row>
    <row r="48" spans="1:7" x14ac:dyDescent="0.25">
      <c r="A48" s="10" t="s">
        <v>14</v>
      </c>
      <c r="B48" s="14">
        <f>DWH!AG30</f>
        <v>529</v>
      </c>
      <c r="C48" s="14">
        <f>DWH!AH30</f>
        <v>520</v>
      </c>
      <c r="D48" s="14">
        <f t="shared" si="2"/>
        <v>9</v>
      </c>
      <c r="E48" s="23">
        <f t="shared" si="3"/>
        <v>1.7000000000000001E-2</v>
      </c>
    </row>
    <row r="49" spans="1:7" x14ac:dyDescent="0.25">
      <c r="A49" s="146" t="s">
        <v>15</v>
      </c>
      <c r="B49" s="11">
        <f>DWH!AG55</f>
        <v>566</v>
      </c>
      <c r="C49" s="11">
        <f>DWH!AH55</f>
        <v>597</v>
      </c>
      <c r="D49" s="14">
        <f t="shared" si="2"/>
        <v>-31</v>
      </c>
      <c r="E49" s="23">
        <f t="shared" si="3"/>
        <v>-5.1999999999999998E-2</v>
      </c>
    </row>
    <row r="50" spans="1:7" ht="15.75" thickBot="1" x14ac:dyDescent="0.3">
      <c r="A50" s="146" t="s">
        <v>16</v>
      </c>
      <c r="B50" s="17">
        <f>DWH!AG56</f>
        <v>525</v>
      </c>
      <c r="C50" s="17">
        <f>DWH!AH56</f>
        <v>538</v>
      </c>
      <c r="D50" s="28">
        <f t="shared" si="2"/>
        <v>-13</v>
      </c>
      <c r="E50" s="29">
        <f t="shared" si="3"/>
        <v>-2.4E-2</v>
      </c>
    </row>
    <row r="51" spans="1:7" ht="16.5" thickTop="1" thickBot="1" x14ac:dyDescent="0.3">
      <c r="A51" s="150" t="s">
        <v>20</v>
      </c>
      <c r="B51" s="22">
        <f>DWH!AF65</f>
        <v>74</v>
      </c>
      <c r="C51" s="22">
        <f>DWH!AG65</f>
        <v>69</v>
      </c>
      <c r="D51" s="22">
        <f t="shared" si="2"/>
        <v>5</v>
      </c>
      <c r="E51" s="24">
        <f t="shared" si="3"/>
        <v>7.1999999999999995E-2</v>
      </c>
    </row>
    <row r="52" spans="1:7" ht="15.75" thickTop="1" x14ac:dyDescent="0.25">
      <c r="A52" s="146" t="s">
        <v>22</v>
      </c>
      <c r="B52" s="20">
        <f>DWH!AG97</f>
        <v>139</v>
      </c>
      <c r="C52" s="20">
        <f>DWH!AH97</f>
        <v>142</v>
      </c>
      <c r="D52" s="14">
        <f t="shared" si="2"/>
        <v>-3</v>
      </c>
      <c r="E52" s="23">
        <f t="shared" si="3"/>
        <v>-2.1000000000000001E-2</v>
      </c>
    </row>
    <row r="53" spans="1:7" x14ac:dyDescent="0.25">
      <c r="A53" s="146" t="s">
        <v>23</v>
      </c>
      <c r="B53" s="12">
        <f>DWH!AG98</f>
        <v>581</v>
      </c>
      <c r="C53" s="12">
        <f>DWH!AH98</f>
        <v>543</v>
      </c>
      <c r="D53" s="14">
        <f t="shared" si="2"/>
        <v>38</v>
      </c>
      <c r="E53" s="23">
        <f t="shared" si="3"/>
        <v>7.0000000000000007E-2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131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128</v>
      </c>
      <c r="E57" s="180" t="s">
        <v>129</v>
      </c>
    </row>
    <row r="58" spans="1:7" ht="15.75" thickBot="1" x14ac:dyDescent="0.3">
      <c r="A58" s="179"/>
      <c r="B58" s="58">
        <f>B7</f>
        <v>45505</v>
      </c>
      <c r="C58" s="58">
        <f>C7</f>
        <v>45139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DWH!AG31</f>
        <v>3430</v>
      </c>
      <c r="C59" s="14">
        <f>DWH!AH31</f>
        <v>3330</v>
      </c>
      <c r="D59" s="14">
        <f>B59-C59</f>
        <v>100</v>
      </c>
      <c r="E59" s="23">
        <f>D59/C59</f>
        <v>0.03</v>
      </c>
    </row>
    <row r="60" spans="1:7" x14ac:dyDescent="0.25">
      <c r="A60" s="10" t="s">
        <v>3</v>
      </c>
      <c r="B60" s="14">
        <f>DWH!AG32</f>
        <v>433</v>
      </c>
      <c r="C60" s="14">
        <f>DWH!AH32</f>
        <v>372</v>
      </c>
      <c r="D60" s="14">
        <f t="shared" ref="D60:D76" si="4">B60-C60</f>
        <v>61</v>
      </c>
      <c r="E60" s="23">
        <f t="shared" ref="E60:E76" si="5">D60/C60</f>
        <v>0.16400000000000001</v>
      </c>
    </row>
    <row r="61" spans="1:7" x14ac:dyDescent="0.25">
      <c r="A61" s="10" t="s">
        <v>4</v>
      </c>
      <c r="B61" s="14">
        <f>DWH!AG33</f>
        <v>1770</v>
      </c>
      <c r="C61" s="14">
        <f>DWH!AH33</f>
        <v>1758</v>
      </c>
      <c r="D61" s="14">
        <f t="shared" si="4"/>
        <v>12</v>
      </c>
      <c r="E61" s="23">
        <f t="shared" si="5"/>
        <v>7.0000000000000001E-3</v>
      </c>
    </row>
    <row r="62" spans="1:7" x14ac:dyDescent="0.25">
      <c r="A62" s="10" t="s">
        <v>5</v>
      </c>
      <c r="B62" s="14">
        <f>DWH!AG34</f>
        <v>605</v>
      </c>
      <c r="C62" s="14">
        <f>DWH!AH34</f>
        <v>624</v>
      </c>
      <c r="D62" s="14">
        <f t="shared" si="4"/>
        <v>-19</v>
      </c>
      <c r="E62" s="23">
        <f t="shared" si="5"/>
        <v>-0.03</v>
      </c>
    </row>
    <row r="63" spans="1:7" x14ac:dyDescent="0.25">
      <c r="A63" s="10" t="s">
        <v>6</v>
      </c>
      <c r="B63" s="14">
        <f>DWH!AG35</f>
        <v>622</v>
      </c>
      <c r="C63" s="14">
        <f>DWH!AH35</f>
        <v>576</v>
      </c>
      <c r="D63" s="14">
        <f t="shared" si="4"/>
        <v>46</v>
      </c>
      <c r="E63" s="23">
        <f t="shared" si="5"/>
        <v>0.08</v>
      </c>
    </row>
    <row r="64" spans="1:7" x14ac:dyDescent="0.25">
      <c r="A64" s="10" t="s">
        <v>7</v>
      </c>
      <c r="B64" s="14">
        <f>DWH!AG36</f>
        <v>1737</v>
      </c>
      <c r="C64" s="14">
        <f>DWH!AH36</f>
        <v>1672</v>
      </c>
      <c r="D64" s="14">
        <f t="shared" si="4"/>
        <v>65</v>
      </c>
      <c r="E64" s="23">
        <f t="shared" si="5"/>
        <v>3.9E-2</v>
      </c>
    </row>
    <row r="65" spans="1:5" x14ac:dyDescent="0.25">
      <c r="A65" s="10" t="s">
        <v>8</v>
      </c>
      <c r="B65" s="14">
        <f>DWH!AG37</f>
        <v>2051</v>
      </c>
      <c r="C65" s="14">
        <f>DWH!AH37</f>
        <v>1956</v>
      </c>
      <c r="D65" s="14">
        <f t="shared" si="4"/>
        <v>95</v>
      </c>
      <c r="E65" s="23">
        <f t="shared" si="5"/>
        <v>4.9000000000000002E-2</v>
      </c>
    </row>
    <row r="66" spans="1:5" x14ac:dyDescent="0.25">
      <c r="A66" s="10" t="s">
        <v>9</v>
      </c>
      <c r="B66" s="14">
        <f>DWH!AG38</f>
        <v>610</v>
      </c>
      <c r="C66" s="14">
        <f>DWH!AH38</f>
        <v>599</v>
      </c>
      <c r="D66" s="14">
        <f t="shared" si="4"/>
        <v>11</v>
      </c>
      <c r="E66" s="23">
        <f t="shared" si="5"/>
        <v>1.7999999999999999E-2</v>
      </c>
    </row>
    <row r="67" spans="1:5" x14ac:dyDescent="0.25">
      <c r="A67" s="10" t="s">
        <v>127</v>
      </c>
      <c r="B67" s="14">
        <f>DWH!AG39</f>
        <v>65</v>
      </c>
      <c r="C67" s="14">
        <f>DWH!AH39</f>
        <v>43</v>
      </c>
      <c r="D67" s="14">
        <f t="shared" si="4"/>
        <v>22</v>
      </c>
      <c r="E67" s="23">
        <f t="shared" si="5"/>
        <v>0.51200000000000001</v>
      </c>
    </row>
    <row r="68" spans="1:5" x14ac:dyDescent="0.25">
      <c r="A68" s="10" t="s">
        <v>11</v>
      </c>
      <c r="B68" s="14">
        <f>DWH!AG40</f>
        <v>1187</v>
      </c>
      <c r="C68" s="14">
        <f>DWH!AH40</f>
        <v>1086</v>
      </c>
      <c r="D68" s="14">
        <f t="shared" si="4"/>
        <v>101</v>
      </c>
      <c r="E68" s="23">
        <f t="shared" si="5"/>
        <v>9.2999999999999999E-2</v>
      </c>
    </row>
    <row r="69" spans="1:5" x14ac:dyDescent="0.25">
      <c r="A69" s="10" t="s">
        <v>12</v>
      </c>
      <c r="B69" s="14">
        <f>DWH!AG41</f>
        <v>569</v>
      </c>
      <c r="C69" s="14">
        <f>DWH!AH41</f>
        <v>530</v>
      </c>
      <c r="D69" s="14">
        <f t="shared" si="4"/>
        <v>39</v>
      </c>
      <c r="E69" s="23">
        <f t="shared" si="5"/>
        <v>7.3999999999999996E-2</v>
      </c>
    </row>
    <row r="70" spans="1:5" x14ac:dyDescent="0.25">
      <c r="A70" s="10" t="s">
        <v>13</v>
      </c>
      <c r="B70" s="14">
        <f>DWH!AG42</f>
        <v>2572</v>
      </c>
      <c r="C70" s="14">
        <f>DWH!AH42</f>
        <v>2494</v>
      </c>
      <c r="D70" s="14">
        <f t="shared" si="4"/>
        <v>78</v>
      </c>
      <c r="E70" s="23">
        <f t="shared" si="5"/>
        <v>3.1E-2</v>
      </c>
    </row>
    <row r="71" spans="1:5" x14ac:dyDescent="0.25">
      <c r="A71" s="10" t="s">
        <v>14</v>
      </c>
      <c r="B71" s="14">
        <f>DWH!AG43</f>
        <v>878</v>
      </c>
      <c r="C71" s="14">
        <f>DWH!AH43</f>
        <v>842</v>
      </c>
      <c r="D71" s="14">
        <f t="shared" si="4"/>
        <v>36</v>
      </c>
      <c r="E71" s="23">
        <f t="shared" si="5"/>
        <v>4.2999999999999997E-2</v>
      </c>
    </row>
    <row r="72" spans="1:5" x14ac:dyDescent="0.25">
      <c r="A72" s="146" t="s">
        <v>15</v>
      </c>
      <c r="B72" s="11">
        <f>DWH!AG57</f>
        <v>728</v>
      </c>
      <c r="C72" s="11">
        <f>DWH!AH57</f>
        <v>780</v>
      </c>
      <c r="D72" s="14">
        <f t="shared" si="4"/>
        <v>-52</v>
      </c>
      <c r="E72" s="23">
        <f t="shared" si="5"/>
        <v>-6.7000000000000004E-2</v>
      </c>
    </row>
    <row r="73" spans="1:5" ht="15.75" thickBot="1" x14ac:dyDescent="0.3">
      <c r="A73" s="146" t="s">
        <v>16</v>
      </c>
      <c r="B73" s="11">
        <f>DWH!AG58</f>
        <v>819</v>
      </c>
      <c r="C73" s="11">
        <f>DWH!AH58</f>
        <v>784</v>
      </c>
      <c r="D73" s="28">
        <f t="shared" si="4"/>
        <v>35</v>
      </c>
      <c r="E73" s="29">
        <f t="shared" si="5"/>
        <v>4.4999999999999998E-2</v>
      </c>
    </row>
    <row r="74" spans="1:5" ht="16.5" thickTop="1" thickBot="1" x14ac:dyDescent="0.3">
      <c r="A74" s="150" t="s">
        <v>20</v>
      </c>
      <c r="B74" s="22">
        <f>DWH!AF66</f>
        <v>108</v>
      </c>
      <c r="C74" s="22">
        <f>DWH!AG66</f>
        <v>109</v>
      </c>
      <c r="D74" s="22">
        <f t="shared" si="4"/>
        <v>-1</v>
      </c>
      <c r="E74" s="24">
        <f t="shared" si="5"/>
        <v>-8.9999999999999993E-3</v>
      </c>
    </row>
    <row r="75" spans="1:5" ht="15.75" thickTop="1" x14ac:dyDescent="0.25">
      <c r="A75" s="146" t="s">
        <v>22</v>
      </c>
      <c r="B75" s="12">
        <f>DWH!AG99</f>
        <v>236</v>
      </c>
      <c r="C75" s="12">
        <f>DWH!AH99</f>
        <v>217</v>
      </c>
      <c r="D75" s="14">
        <f t="shared" si="4"/>
        <v>19</v>
      </c>
      <c r="E75" s="23">
        <f t="shared" si="5"/>
        <v>8.7999999999999995E-2</v>
      </c>
    </row>
    <row r="76" spans="1:5" x14ac:dyDescent="0.25">
      <c r="A76" s="146" t="s">
        <v>23</v>
      </c>
      <c r="B76" s="12">
        <f>DWH!AG100</f>
        <v>1037</v>
      </c>
      <c r="C76" s="12">
        <f>DWH!AH100</f>
        <v>980</v>
      </c>
      <c r="D76" s="14">
        <f t="shared" si="4"/>
        <v>57</v>
      </c>
      <c r="E76" s="23">
        <f t="shared" si="5"/>
        <v>5.8000000000000003E-2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45505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44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128</v>
      </c>
      <c r="E6" s="180" t="s">
        <v>129</v>
      </c>
      <c r="F6" s="1"/>
      <c r="G6" s="1"/>
    </row>
    <row r="7" spans="1:7" ht="15.75" thickBot="1" x14ac:dyDescent="0.3">
      <c r="A7" s="179"/>
      <c r="B7" s="58">
        <f>'AMS Wien'!B7</f>
        <v>45505</v>
      </c>
      <c r="C7" s="58">
        <f>'AMS Wien'!C7</f>
        <v>45139</v>
      </c>
      <c r="D7" s="181"/>
      <c r="E7" s="181"/>
      <c r="G7" s="33"/>
    </row>
    <row r="8" spans="1:7" ht="15.75" thickTop="1" x14ac:dyDescent="0.25">
      <c r="A8" s="145" t="s">
        <v>2</v>
      </c>
      <c r="B8" s="14">
        <f>DWH!AI5</f>
        <v>6637</v>
      </c>
      <c r="C8" s="14">
        <f>DWH!AJ5</f>
        <v>6267</v>
      </c>
      <c r="D8" s="14">
        <f>B8-C8</f>
        <v>370</v>
      </c>
      <c r="E8" s="23">
        <f>D8/C8</f>
        <v>5.8999999999999997E-2</v>
      </c>
      <c r="F8" s="1"/>
      <c r="G8" s="1"/>
    </row>
    <row r="9" spans="1:7" x14ac:dyDescent="0.25">
      <c r="A9" s="10" t="s">
        <v>3</v>
      </c>
      <c r="B9" s="14">
        <f>DWH!AI6</f>
        <v>809</v>
      </c>
      <c r="C9" s="14">
        <f>DWH!AJ6</f>
        <v>738</v>
      </c>
      <c r="D9" s="14">
        <f t="shared" ref="D9:D29" si="0">B9-C9</f>
        <v>71</v>
      </c>
      <c r="E9" s="23">
        <f t="shared" ref="E9:E29" si="1">D9/C9</f>
        <v>9.6000000000000002E-2</v>
      </c>
      <c r="F9" s="1"/>
      <c r="G9" s="1"/>
    </row>
    <row r="10" spans="1:7" x14ac:dyDescent="0.25">
      <c r="A10" s="10" t="s">
        <v>4</v>
      </c>
      <c r="B10" s="14">
        <f>DWH!AI7</f>
        <v>3588</v>
      </c>
      <c r="C10" s="14">
        <f>DWH!AJ7</f>
        <v>3356</v>
      </c>
      <c r="D10" s="14">
        <f t="shared" si="0"/>
        <v>232</v>
      </c>
      <c r="E10" s="23">
        <f t="shared" si="1"/>
        <v>6.9000000000000006E-2</v>
      </c>
      <c r="F10" s="1"/>
      <c r="G10" s="1"/>
    </row>
    <row r="11" spans="1:7" x14ac:dyDescent="0.25">
      <c r="A11" s="10" t="s">
        <v>5</v>
      </c>
      <c r="B11" s="14">
        <f>DWH!AI8</f>
        <v>1203</v>
      </c>
      <c r="C11" s="14">
        <f>DWH!AJ8</f>
        <v>1166</v>
      </c>
      <c r="D11" s="14">
        <f t="shared" si="0"/>
        <v>37</v>
      </c>
      <c r="E11" s="23">
        <f t="shared" si="1"/>
        <v>3.2000000000000001E-2</v>
      </c>
      <c r="F11" s="1"/>
      <c r="G11" s="1"/>
    </row>
    <row r="12" spans="1:7" x14ac:dyDescent="0.25">
      <c r="A12" s="10" t="s">
        <v>6</v>
      </c>
      <c r="B12" s="14">
        <f>DWH!AI9</f>
        <v>1037</v>
      </c>
      <c r="C12" s="14">
        <f>DWH!AJ9</f>
        <v>1007</v>
      </c>
      <c r="D12" s="14">
        <f t="shared" si="0"/>
        <v>30</v>
      </c>
      <c r="E12" s="23">
        <f t="shared" si="1"/>
        <v>0.03</v>
      </c>
      <c r="F12" s="1"/>
      <c r="G12" s="1"/>
    </row>
    <row r="13" spans="1:7" x14ac:dyDescent="0.25">
      <c r="A13" s="10" t="s">
        <v>7</v>
      </c>
      <c r="B13" s="14">
        <f>DWH!AI10</f>
        <v>3342</v>
      </c>
      <c r="C13" s="14">
        <f>DWH!AJ10</f>
        <v>3117</v>
      </c>
      <c r="D13" s="14">
        <f t="shared" si="0"/>
        <v>225</v>
      </c>
      <c r="E13" s="23">
        <f t="shared" si="1"/>
        <v>7.1999999999999995E-2</v>
      </c>
      <c r="F13" s="1"/>
      <c r="G13" s="1"/>
    </row>
    <row r="14" spans="1:7" x14ac:dyDescent="0.25">
      <c r="A14" s="10" t="s">
        <v>8</v>
      </c>
      <c r="B14" s="14">
        <f>DWH!AI11</f>
        <v>3833</v>
      </c>
      <c r="C14" s="14">
        <f>DWH!AJ11</f>
        <v>3559</v>
      </c>
      <c r="D14" s="14">
        <f t="shared" si="0"/>
        <v>274</v>
      </c>
      <c r="E14" s="23">
        <f t="shared" si="1"/>
        <v>7.6999999999999999E-2</v>
      </c>
      <c r="F14" s="1"/>
      <c r="G14" s="1"/>
    </row>
    <row r="15" spans="1:7" x14ac:dyDescent="0.25">
      <c r="A15" s="10" t="s">
        <v>9</v>
      </c>
      <c r="B15" s="14">
        <f>DWH!AI12</f>
        <v>619</v>
      </c>
      <c r="C15" s="14">
        <f>DWH!AJ12</f>
        <v>541</v>
      </c>
      <c r="D15" s="14">
        <f t="shared" si="0"/>
        <v>78</v>
      </c>
      <c r="E15" s="23">
        <f t="shared" si="1"/>
        <v>0.14399999999999999</v>
      </c>
      <c r="F15" s="1"/>
      <c r="G15" s="1"/>
    </row>
    <row r="16" spans="1:7" x14ac:dyDescent="0.25">
      <c r="A16" s="10" t="s">
        <v>127</v>
      </c>
      <c r="B16" s="14">
        <f>DWH!AI13</f>
        <v>111</v>
      </c>
      <c r="C16" s="14">
        <f>DWH!AJ13</f>
        <v>98</v>
      </c>
      <c r="D16" s="14">
        <f t="shared" si="0"/>
        <v>13</v>
      </c>
      <c r="E16" s="23">
        <f t="shared" si="1"/>
        <v>0.13300000000000001</v>
      </c>
      <c r="F16" s="1"/>
      <c r="G16" s="1"/>
    </row>
    <row r="17" spans="1:7" x14ac:dyDescent="0.25">
      <c r="A17" s="10" t="s">
        <v>11</v>
      </c>
      <c r="B17" s="14">
        <f>DWH!AI14</f>
        <v>1874</v>
      </c>
      <c r="C17" s="14">
        <f>DWH!AJ14</f>
        <v>1449</v>
      </c>
      <c r="D17" s="14">
        <f t="shared" si="0"/>
        <v>425</v>
      </c>
      <c r="E17" s="23">
        <f t="shared" si="1"/>
        <v>0.29299999999999998</v>
      </c>
      <c r="F17" s="1"/>
      <c r="G17" s="1"/>
    </row>
    <row r="18" spans="1:7" x14ac:dyDescent="0.25">
      <c r="A18" s="10" t="s">
        <v>12</v>
      </c>
      <c r="B18" s="14">
        <f>DWH!AI15</f>
        <v>724</v>
      </c>
      <c r="C18" s="14">
        <f>DWH!AJ15</f>
        <v>572</v>
      </c>
      <c r="D18" s="14">
        <f t="shared" si="0"/>
        <v>152</v>
      </c>
      <c r="E18" s="23">
        <f t="shared" si="1"/>
        <v>0.26600000000000001</v>
      </c>
      <c r="F18" s="1"/>
      <c r="G18" s="1"/>
    </row>
    <row r="19" spans="1:7" x14ac:dyDescent="0.25">
      <c r="A19" s="10" t="s">
        <v>13</v>
      </c>
      <c r="B19" s="14">
        <f>DWH!AI16</f>
        <v>4940</v>
      </c>
      <c r="C19" s="14">
        <f>DWH!AJ16</f>
        <v>4723</v>
      </c>
      <c r="D19" s="14">
        <f t="shared" si="0"/>
        <v>217</v>
      </c>
      <c r="E19" s="23">
        <f t="shared" si="1"/>
        <v>4.5999999999999999E-2</v>
      </c>
      <c r="F19" s="1"/>
      <c r="G19" s="1"/>
    </row>
    <row r="20" spans="1:7" x14ac:dyDescent="0.25">
      <c r="A20" s="10" t="s">
        <v>14</v>
      </c>
      <c r="B20" s="14">
        <f>DWH!AI17</f>
        <v>1670</v>
      </c>
      <c r="C20" s="14">
        <f>DWH!AJ17</f>
        <v>1487</v>
      </c>
      <c r="D20" s="14">
        <f t="shared" si="0"/>
        <v>183</v>
      </c>
      <c r="E20" s="23">
        <f t="shared" si="1"/>
        <v>0.123</v>
      </c>
      <c r="F20" s="1"/>
      <c r="G20" s="1"/>
    </row>
    <row r="21" spans="1:7" x14ac:dyDescent="0.25">
      <c r="A21" s="146" t="s">
        <v>15</v>
      </c>
      <c r="B21" s="11">
        <f>DWH!AI53</f>
        <v>1660</v>
      </c>
      <c r="C21" s="11">
        <f>DWH!AJ53</f>
        <v>1843</v>
      </c>
      <c r="D21" s="14">
        <f t="shared" si="0"/>
        <v>-183</v>
      </c>
      <c r="E21" s="23">
        <f t="shared" si="1"/>
        <v>-9.9000000000000005E-2</v>
      </c>
      <c r="F21" s="1"/>
      <c r="G21" s="1"/>
    </row>
    <row r="22" spans="1:7" ht="15.75" thickBot="1" x14ac:dyDescent="0.3">
      <c r="A22" s="147" t="s">
        <v>16</v>
      </c>
      <c r="B22" s="17">
        <f>DWH!AI54</f>
        <v>1717</v>
      </c>
      <c r="C22" s="17">
        <f>DWH!AJ54</f>
        <v>1865</v>
      </c>
      <c r="D22" s="28">
        <f t="shared" si="0"/>
        <v>-148</v>
      </c>
      <c r="E22" s="29">
        <f t="shared" si="1"/>
        <v>-7.9000000000000001E-2</v>
      </c>
      <c r="F22" s="1"/>
      <c r="G22" s="1"/>
    </row>
    <row r="23" spans="1:7" ht="15.75" thickTop="1" x14ac:dyDescent="0.25">
      <c r="A23" s="145" t="s">
        <v>100</v>
      </c>
      <c r="B23" s="19">
        <f>DWH!AH80</f>
        <v>700</v>
      </c>
      <c r="C23" s="19">
        <f>DWH!AI80</f>
        <v>742</v>
      </c>
      <c r="D23" s="19">
        <f t="shared" si="0"/>
        <v>-42</v>
      </c>
      <c r="E23" s="144">
        <f t="shared" si="1"/>
        <v>-5.7000000000000002E-2</v>
      </c>
      <c r="F23" s="1"/>
      <c r="G23" s="1"/>
    </row>
    <row r="24" spans="1:7" x14ac:dyDescent="0.25">
      <c r="A24" s="146" t="s">
        <v>18</v>
      </c>
      <c r="B24" s="11">
        <f>DWH!AH87</f>
        <v>410</v>
      </c>
      <c r="C24" s="11">
        <f>DWH!AI87</f>
        <v>233</v>
      </c>
      <c r="D24" s="14">
        <f t="shared" si="0"/>
        <v>177</v>
      </c>
      <c r="E24" s="23">
        <f t="shared" si="1"/>
        <v>0.76</v>
      </c>
      <c r="F24" s="1"/>
      <c r="G24" s="1"/>
    </row>
    <row r="25" spans="1:7" ht="15.75" thickBot="1" x14ac:dyDescent="0.3">
      <c r="A25" s="147" t="s">
        <v>19</v>
      </c>
      <c r="B25" s="17">
        <f>DWH!AH88</f>
        <v>310</v>
      </c>
      <c r="C25" s="17">
        <f>DWH!AI88</f>
        <v>248</v>
      </c>
      <c r="D25" s="28">
        <f t="shared" si="0"/>
        <v>62</v>
      </c>
      <c r="E25" s="29">
        <f t="shared" si="1"/>
        <v>0.25</v>
      </c>
      <c r="F25" s="1"/>
      <c r="G25" s="1"/>
    </row>
    <row r="26" spans="1:7" ht="15.75" thickTop="1" x14ac:dyDescent="0.25">
      <c r="A26" s="145" t="s">
        <v>20</v>
      </c>
      <c r="B26" s="19">
        <f>DWH!AH64</f>
        <v>263</v>
      </c>
      <c r="C26" s="19">
        <f>DWH!AI64</f>
        <v>206</v>
      </c>
      <c r="D26" s="19">
        <f t="shared" si="0"/>
        <v>57</v>
      </c>
      <c r="E26" s="144">
        <f t="shared" si="1"/>
        <v>0.27700000000000002</v>
      </c>
    </row>
    <row r="27" spans="1:7" ht="15.75" thickBot="1" x14ac:dyDescent="0.3">
      <c r="A27" s="148" t="s">
        <v>21</v>
      </c>
      <c r="B27" s="17">
        <f>DWH!AH73</f>
        <v>14</v>
      </c>
      <c r="C27" s="17">
        <f>DWH!AI73</f>
        <v>22</v>
      </c>
      <c r="D27" s="28">
        <f t="shared" si="0"/>
        <v>-8</v>
      </c>
      <c r="E27" s="29">
        <f t="shared" si="1"/>
        <v>-0.36399999999999999</v>
      </c>
    </row>
    <row r="28" spans="1:7" ht="15.75" thickTop="1" x14ac:dyDescent="0.25">
      <c r="A28" s="149" t="s">
        <v>22</v>
      </c>
      <c r="B28" s="143">
        <f>DWH!AI95</f>
        <v>425</v>
      </c>
      <c r="C28" s="143">
        <f>DWH!AJ95</f>
        <v>502</v>
      </c>
      <c r="D28" s="19">
        <f t="shared" si="0"/>
        <v>-77</v>
      </c>
      <c r="E28" s="144">
        <f t="shared" si="1"/>
        <v>-0.153</v>
      </c>
    </row>
    <row r="29" spans="1:7" x14ac:dyDescent="0.25">
      <c r="A29" s="146" t="s">
        <v>23</v>
      </c>
      <c r="B29" s="20">
        <f>DWH!AI96</f>
        <v>2011</v>
      </c>
      <c r="C29" s="20">
        <f>DWH!AJ96</f>
        <v>1937</v>
      </c>
      <c r="D29" s="14">
        <f t="shared" si="0"/>
        <v>74</v>
      </c>
      <c r="E29" s="23">
        <f t="shared" si="1"/>
        <v>3.7999999999999999E-2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128</v>
      </c>
      <c r="E34" s="180" t="s">
        <v>129</v>
      </c>
    </row>
    <row r="35" spans="1:7" ht="15.75" thickBot="1" x14ac:dyDescent="0.3">
      <c r="A35" s="179"/>
      <c r="B35" s="58">
        <f>B7</f>
        <v>45505</v>
      </c>
      <c r="C35" s="58">
        <f>C7</f>
        <v>45139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DWH!AI18</f>
        <v>2647</v>
      </c>
      <c r="C36" s="14">
        <f>DWH!AJ18</f>
        <v>2551</v>
      </c>
      <c r="D36" s="14">
        <f>B36-C36</f>
        <v>96</v>
      </c>
      <c r="E36" s="23">
        <f>D36/C36</f>
        <v>3.7999999999999999E-2</v>
      </c>
    </row>
    <row r="37" spans="1:7" x14ac:dyDescent="0.25">
      <c r="A37" s="10" t="s">
        <v>3</v>
      </c>
      <c r="B37" s="14">
        <f>DWH!AI19</f>
        <v>282</v>
      </c>
      <c r="C37" s="14">
        <f>DWH!AJ19</f>
        <v>258</v>
      </c>
      <c r="D37" s="14">
        <f t="shared" ref="D37:D53" si="2">B37-C37</f>
        <v>24</v>
      </c>
      <c r="E37" s="23">
        <f t="shared" ref="E37:E53" si="3">D37/C37</f>
        <v>9.2999999999999999E-2</v>
      </c>
    </row>
    <row r="38" spans="1:7" x14ac:dyDescent="0.25">
      <c r="A38" s="10" t="s">
        <v>4</v>
      </c>
      <c r="B38" s="14">
        <f>DWH!AI20</f>
        <v>1535</v>
      </c>
      <c r="C38" s="14">
        <f>DWH!AJ20</f>
        <v>1461</v>
      </c>
      <c r="D38" s="14">
        <f t="shared" si="2"/>
        <v>74</v>
      </c>
      <c r="E38" s="23">
        <f t="shared" si="3"/>
        <v>5.0999999999999997E-2</v>
      </c>
    </row>
    <row r="39" spans="1:7" x14ac:dyDescent="0.25">
      <c r="A39" s="10" t="s">
        <v>5</v>
      </c>
      <c r="B39" s="14">
        <f>DWH!AI21</f>
        <v>519</v>
      </c>
      <c r="C39" s="14">
        <f>DWH!AJ21</f>
        <v>529</v>
      </c>
      <c r="D39" s="14">
        <f t="shared" si="2"/>
        <v>-10</v>
      </c>
      <c r="E39" s="23">
        <f t="shared" si="3"/>
        <v>-1.9E-2</v>
      </c>
    </row>
    <row r="40" spans="1:7" x14ac:dyDescent="0.25">
      <c r="A40" s="10" t="s">
        <v>6</v>
      </c>
      <c r="B40" s="14">
        <f>DWH!AI22</f>
        <v>311</v>
      </c>
      <c r="C40" s="14">
        <f>DWH!AJ22</f>
        <v>303</v>
      </c>
      <c r="D40" s="14">
        <f t="shared" si="2"/>
        <v>8</v>
      </c>
      <c r="E40" s="23">
        <f t="shared" si="3"/>
        <v>2.5999999999999999E-2</v>
      </c>
    </row>
    <row r="41" spans="1:7" x14ac:dyDescent="0.25">
      <c r="A41" s="10" t="s">
        <v>7</v>
      </c>
      <c r="B41" s="14">
        <f>DWH!AI23</f>
        <v>1223</v>
      </c>
      <c r="C41" s="14">
        <f>DWH!AJ23</f>
        <v>1207</v>
      </c>
      <c r="D41" s="14">
        <f t="shared" si="2"/>
        <v>16</v>
      </c>
      <c r="E41" s="23">
        <f t="shared" si="3"/>
        <v>1.2999999999999999E-2</v>
      </c>
    </row>
    <row r="42" spans="1:7" x14ac:dyDescent="0.25">
      <c r="A42" s="10" t="s">
        <v>51</v>
      </c>
      <c r="B42" s="14">
        <f>DWH!AI24</f>
        <v>1461</v>
      </c>
      <c r="C42" s="14">
        <f>DWH!AJ24</f>
        <v>1376</v>
      </c>
      <c r="D42" s="14">
        <f t="shared" si="2"/>
        <v>85</v>
      </c>
      <c r="E42" s="23">
        <f t="shared" si="3"/>
        <v>6.2E-2</v>
      </c>
    </row>
    <row r="43" spans="1:7" x14ac:dyDescent="0.25">
      <c r="A43" s="10" t="s">
        <v>9</v>
      </c>
      <c r="B43" s="14">
        <f>DWH!AI25</f>
        <v>284</v>
      </c>
      <c r="C43" s="14">
        <f>DWH!AJ25</f>
        <v>237</v>
      </c>
      <c r="D43" s="14">
        <f t="shared" si="2"/>
        <v>47</v>
      </c>
      <c r="E43" s="23">
        <f t="shared" si="3"/>
        <v>0.19800000000000001</v>
      </c>
    </row>
    <row r="44" spans="1:7" x14ac:dyDescent="0.25">
      <c r="A44" s="10" t="s">
        <v>127</v>
      </c>
      <c r="B44" s="14">
        <f>DWH!AI26</f>
        <v>49</v>
      </c>
      <c r="C44" s="14">
        <f>DWH!AJ26</f>
        <v>41</v>
      </c>
      <c r="D44" s="14">
        <f t="shared" si="2"/>
        <v>8</v>
      </c>
      <c r="E44" s="23">
        <f t="shared" si="3"/>
        <v>0.19500000000000001</v>
      </c>
    </row>
    <row r="45" spans="1:7" x14ac:dyDescent="0.25">
      <c r="A45" s="10" t="s">
        <v>11</v>
      </c>
      <c r="B45" s="14">
        <f>DWH!AI27</f>
        <v>715</v>
      </c>
      <c r="C45" s="14">
        <f>DWH!AJ27</f>
        <v>557</v>
      </c>
      <c r="D45" s="14">
        <f t="shared" si="2"/>
        <v>158</v>
      </c>
      <c r="E45" s="23">
        <f t="shared" si="3"/>
        <v>0.28399999999999997</v>
      </c>
    </row>
    <row r="46" spans="1:7" x14ac:dyDescent="0.25">
      <c r="A46" s="10" t="s">
        <v>12</v>
      </c>
      <c r="B46" s="14">
        <f>DWH!AI28</f>
        <v>251</v>
      </c>
      <c r="C46" s="14">
        <f>DWH!AJ28</f>
        <v>201</v>
      </c>
      <c r="D46" s="14">
        <f t="shared" si="2"/>
        <v>50</v>
      </c>
      <c r="E46" s="23">
        <f t="shared" si="3"/>
        <v>0.249</v>
      </c>
    </row>
    <row r="47" spans="1:7" x14ac:dyDescent="0.25">
      <c r="A47" s="10" t="s">
        <v>13</v>
      </c>
      <c r="B47" s="14">
        <f>DWH!AI29</f>
        <v>1915</v>
      </c>
      <c r="C47" s="14">
        <f>DWH!AJ29</f>
        <v>1927</v>
      </c>
      <c r="D47" s="14">
        <f t="shared" si="2"/>
        <v>-12</v>
      </c>
      <c r="E47" s="23">
        <f t="shared" si="3"/>
        <v>-6.0000000000000001E-3</v>
      </c>
    </row>
    <row r="48" spans="1:7" x14ac:dyDescent="0.25">
      <c r="A48" s="10" t="s">
        <v>14</v>
      </c>
      <c r="B48" s="14">
        <f>DWH!AI30</f>
        <v>597</v>
      </c>
      <c r="C48" s="14">
        <f>DWH!AJ30</f>
        <v>539</v>
      </c>
      <c r="D48" s="14">
        <f t="shared" si="2"/>
        <v>58</v>
      </c>
      <c r="E48" s="23">
        <f t="shared" si="3"/>
        <v>0.108</v>
      </c>
    </row>
    <row r="49" spans="1:7" x14ac:dyDescent="0.25">
      <c r="A49" s="146" t="s">
        <v>15</v>
      </c>
      <c r="B49" s="11">
        <f>DWH!AI55</f>
        <v>708</v>
      </c>
      <c r="C49" s="11">
        <f>DWH!AJ55</f>
        <v>792</v>
      </c>
      <c r="D49" s="14">
        <f t="shared" si="2"/>
        <v>-84</v>
      </c>
      <c r="E49" s="23">
        <f t="shared" si="3"/>
        <v>-0.106</v>
      </c>
    </row>
    <row r="50" spans="1:7" ht="15.75" thickBot="1" x14ac:dyDescent="0.3">
      <c r="A50" s="146" t="s">
        <v>16</v>
      </c>
      <c r="B50" s="17">
        <f>DWH!AI56</f>
        <v>664</v>
      </c>
      <c r="C50" s="17">
        <f>DWH!AJ56</f>
        <v>775</v>
      </c>
      <c r="D50" s="28">
        <f t="shared" si="2"/>
        <v>-111</v>
      </c>
      <c r="E50" s="29">
        <f t="shared" si="3"/>
        <v>-0.14299999999999999</v>
      </c>
    </row>
    <row r="51" spans="1:7" ht="16.5" thickTop="1" thickBot="1" x14ac:dyDescent="0.3">
      <c r="A51" s="150" t="s">
        <v>20</v>
      </c>
      <c r="B51" s="22">
        <f>DWH!AH65</f>
        <v>95</v>
      </c>
      <c r="C51" s="22">
        <f>DWH!AI65</f>
        <v>80</v>
      </c>
      <c r="D51" s="22">
        <f t="shared" si="2"/>
        <v>15</v>
      </c>
      <c r="E51" s="24">
        <f t="shared" si="3"/>
        <v>0.188</v>
      </c>
    </row>
    <row r="52" spans="1:7" ht="15.75" thickTop="1" x14ac:dyDescent="0.25">
      <c r="A52" s="146" t="s">
        <v>22</v>
      </c>
      <c r="B52" s="20">
        <f>DWH!AI97</f>
        <v>154</v>
      </c>
      <c r="C52" s="20">
        <f>DWH!AJ97</f>
        <v>191</v>
      </c>
      <c r="D52" s="14">
        <f t="shared" si="2"/>
        <v>-37</v>
      </c>
      <c r="E52" s="23">
        <f t="shared" si="3"/>
        <v>-0.19400000000000001</v>
      </c>
    </row>
    <row r="53" spans="1:7" x14ac:dyDescent="0.25">
      <c r="A53" s="146" t="s">
        <v>23</v>
      </c>
      <c r="B53" s="12">
        <f>DWH!AI98</f>
        <v>668</v>
      </c>
      <c r="C53" s="12">
        <f>DWH!AJ98</f>
        <v>732</v>
      </c>
      <c r="D53" s="14">
        <f t="shared" si="2"/>
        <v>-64</v>
      </c>
      <c r="E53" s="23">
        <f t="shared" si="3"/>
        <v>-8.6999999999999994E-2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131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128</v>
      </c>
      <c r="E57" s="180" t="s">
        <v>129</v>
      </c>
    </row>
    <row r="58" spans="1:7" ht="15.75" thickBot="1" x14ac:dyDescent="0.3">
      <c r="A58" s="179"/>
      <c r="B58" s="58">
        <f>B7</f>
        <v>45505</v>
      </c>
      <c r="C58" s="58">
        <f>C7</f>
        <v>45139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DWH!AI31</f>
        <v>3990</v>
      </c>
      <c r="C59" s="14">
        <f>DWH!AJ31</f>
        <v>3716</v>
      </c>
      <c r="D59" s="14">
        <f>B59-C59</f>
        <v>274</v>
      </c>
      <c r="E59" s="23">
        <f>D59/C59</f>
        <v>7.3999999999999996E-2</v>
      </c>
    </row>
    <row r="60" spans="1:7" x14ac:dyDescent="0.25">
      <c r="A60" s="10" t="s">
        <v>3</v>
      </c>
      <c r="B60" s="14">
        <f>DWH!AI32</f>
        <v>527</v>
      </c>
      <c r="C60" s="14">
        <f>DWH!AJ32</f>
        <v>480</v>
      </c>
      <c r="D60" s="14">
        <f t="shared" ref="D60:D76" si="4">B60-C60</f>
        <v>47</v>
      </c>
      <c r="E60" s="23">
        <f t="shared" ref="E60:E76" si="5">D60/C60</f>
        <v>9.8000000000000004E-2</v>
      </c>
    </row>
    <row r="61" spans="1:7" x14ac:dyDescent="0.25">
      <c r="A61" s="10" t="s">
        <v>4</v>
      </c>
      <c r="B61" s="14">
        <f>DWH!AI33</f>
        <v>2053</v>
      </c>
      <c r="C61" s="14">
        <f>DWH!AJ33</f>
        <v>1895</v>
      </c>
      <c r="D61" s="14">
        <f t="shared" si="4"/>
        <v>158</v>
      </c>
      <c r="E61" s="23">
        <f t="shared" si="5"/>
        <v>8.3000000000000004E-2</v>
      </c>
    </row>
    <row r="62" spans="1:7" x14ac:dyDescent="0.25">
      <c r="A62" s="10" t="s">
        <v>5</v>
      </c>
      <c r="B62" s="14">
        <f>DWH!AI34</f>
        <v>684</v>
      </c>
      <c r="C62" s="14">
        <f>DWH!AJ34</f>
        <v>637</v>
      </c>
      <c r="D62" s="14">
        <f t="shared" si="4"/>
        <v>47</v>
      </c>
      <c r="E62" s="23">
        <f t="shared" si="5"/>
        <v>7.3999999999999996E-2</v>
      </c>
    </row>
    <row r="63" spans="1:7" x14ac:dyDescent="0.25">
      <c r="A63" s="10" t="s">
        <v>6</v>
      </c>
      <c r="B63" s="14">
        <f>DWH!AI35</f>
        <v>726</v>
      </c>
      <c r="C63" s="14">
        <f>DWH!AJ35</f>
        <v>704</v>
      </c>
      <c r="D63" s="14">
        <f t="shared" si="4"/>
        <v>22</v>
      </c>
      <c r="E63" s="23">
        <f t="shared" si="5"/>
        <v>3.1E-2</v>
      </c>
    </row>
    <row r="64" spans="1:7" x14ac:dyDescent="0.25">
      <c r="A64" s="10" t="s">
        <v>7</v>
      </c>
      <c r="B64" s="14">
        <f>DWH!AI36</f>
        <v>2119</v>
      </c>
      <c r="C64" s="14">
        <f>DWH!AJ36</f>
        <v>1910</v>
      </c>
      <c r="D64" s="14">
        <f t="shared" si="4"/>
        <v>209</v>
      </c>
      <c r="E64" s="23">
        <f t="shared" si="5"/>
        <v>0.109</v>
      </c>
    </row>
    <row r="65" spans="1:5" x14ac:dyDescent="0.25">
      <c r="A65" s="10" t="s">
        <v>8</v>
      </c>
      <c r="B65" s="14">
        <f>DWH!AI37</f>
        <v>2372</v>
      </c>
      <c r="C65" s="14">
        <f>DWH!AJ37</f>
        <v>2183</v>
      </c>
      <c r="D65" s="14">
        <f t="shared" si="4"/>
        <v>189</v>
      </c>
      <c r="E65" s="23">
        <f t="shared" si="5"/>
        <v>8.6999999999999994E-2</v>
      </c>
    </row>
    <row r="66" spans="1:5" x14ac:dyDescent="0.25">
      <c r="A66" s="10" t="s">
        <v>9</v>
      </c>
      <c r="B66" s="14">
        <f>DWH!AI38</f>
        <v>335</v>
      </c>
      <c r="C66" s="14">
        <f>DWH!AJ38</f>
        <v>304</v>
      </c>
      <c r="D66" s="14">
        <f t="shared" si="4"/>
        <v>31</v>
      </c>
      <c r="E66" s="23">
        <f t="shared" si="5"/>
        <v>0.10199999999999999</v>
      </c>
    </row>
    <row r="67" spans="1:5" x14ac:dyDescent="0.25">
      <c r="A67" s="10" t="s">
        <v>127</v>
      </c>
      <c r="B67" s="14">
        <f>DWH!AI39</f>
        <v>62</v>
      </c>
      <c r="C67" s="14">
        <f>DWH!AJ39</f>
        <v>57</v>
      </c>
      <c r="D67" s="14">
        <f t="shared" si="4"/>
        <v>5</v>
      </c>
      <c r="E67" s="23">
        <f t="shared" si="5"/>
        <v>8.7999999999999995E-2</v>
      </c>
    </row>
    <row r="68" spans="1:5" x14ac:dyDescent="0.25">
      <c r="A68" s="10" t="s">
        <v>11</v>
      </c>
      <c r="B68" s="14">
        <f>DWH!AI40</f>
        <v>1159</v>
      </c>
      <c r="C68" s="14">
        <f>DWH!AJ40</f>
        <v>892</v>
      </c>
      <c r="D68" s="14">
        <f t="shared" si="4"/>
        <v>267</v>
      </c>
      <c r="E68" s="23">
        <f t="shared" si="5"/>
        <v>0.29899999999999999</v>
      </c>
    </row>
    <row r="69" spans="1:5" x14ac:dyDescent="0.25">
      <c r="A69" s="10" t="s">
        <v>12</v>
      </c>
      <c r="B69" s="14">
        <f>DWH!AI41</f>
        <v>473</v>
      </c>
      <c r="C69" s="14">
        <f>DWH!AJ41</f>
        <v>371</v>
      </c>
      <c r="D69" s="14">
        <f t="shared" si="4"/>
        <v>102</v>
      </c>
      <c r="E69" s="23">
        <f t="shared" si="5"/>
        <v>0.27500000000000002</v>
      </c>
    </row>
    <row r="70" spans="1:5" x14ac:dyDescent="0.25">
      <c r="A70" s="10" t="s">
        <v>13</v>
      </c>
      <c r="B70" s="14">
        <f>DWH!AI42</f>
        <v>3025</v>
      </c>
      <c r="C70" s="14">
        <f>DWH!AJ42</f>
        <v>2796</v>
      </c>
      <c r="D70" s="14">
        <f t="shared" si="4"/>
        <v>229</v>
      </c>
      <c r="E70" s="23">
        <f t="shared" si="5"/>
        <v>8.2000000000000003E-2</v>
      </c>
    </row>
    <row r="71" spans="1:5" x14ac:dyDescent="0.25">
      <c r="A71" s="10" t="s">
        <v>14</v>
      </c>
      <c r="B71" s="14">
        <f>DWH!AI43</f>
        <v>1073</v>
      </c>
      <c r="C71" s="14">
        <f>DWH!AJ43</f>
        <v>948</v>
      </c>
      <c r="D71" s="14">
        <f t="shared" si="4"/>
        <v>125</v>
      </c>
      <c r="E71" s="23">
        <f t="shared" si="5"/>
        <v>0.13200000000000001</v>
      </c>
    </row>
    <row r="72" spans="1:5" x14ac:dyDescent="0.25">
      <c r="A72" s="146" t="s">
        <v>15</v>
      </c>
      <c r="B72" s="11">
        <f>DWH!AI57</f>
        <v>952</v>
      </c>
      <c r="C72" s="11">
        <f>DWH!AJ57</f>
        <v>1051</v>
      </c>
      <c r="D72" s="14">
        <f t="shared" si="4"/>
        <v>-99</v>
      </c>
      <c r="E72" s="23">
        <f t="shared" si="5"/>
        <v>-9.4E-2</v>
      </c>
    </row>
    <row r="73" spans="1:5" ht="15.75" thickBot="1" x14ac:dyDescent="0.3">
      <c r="A73" s="146" t="s">
        <v>16</v>
      </c>
      <c r="B73" s="11">
        <f>DWH!AI58</f>
        <v>1053</v>
      </c>
      <c r="C73" s="11">
        <f>DWH!AJ58</f>
        <v>1090</v>
      </c>
      <c r="D73" s="28">
        <f t="shared" si="4"/>
        <v>-37</v>
      </c>
      <c r="E73" s="29">
        <f t="shared" si="5"/>
        <v>-3.4000000000000002E-2</v>
      </c>
    </row>
    <row r="74" spans="1:5" ht="16.5" thickTop="1" thickBot="1" x14ac:dyDescent="0.3">
      <c r="A74" s="150" t="s">
        <v>20</v>
      </c>
      <c r="B74" s="22">
        <f>DWH!AH66</f>
        <v>168</v>
      </c>
      <c r="C74" s="22">
        <f>DWH!AI66</f>
        <v>126</v>
      </c>
      <c r="D74" s="22">
        <f t="shared" si="4"/>
        <v>42</v>
      </c>
      <c r="E74" s="24">
        <f t="shared" si="5"/>
        <v>0.33300000000000002</v>
      </c>
    </row>
    <row r="75" spans="1:5" ht="15.75" thickTop="1" x14ac:dyDescent="0.25">
      <c r="A75" s="146" t="s">
        <v>22</v>
      </c>
      <c r="B75" s="12">
        <f>DWH!AI99</f>
        <v>271</v>
      </c>
      <c r="C75" s="12">
        <f>DWH!AJ99</f>
        <v>311</v>
      </c>
      <c r="D75" s="14">
        <f t="shared" si="4"/>
        <v>-40</v>
      </c>
      <c r="E75" s="23">
        <f t="shared" si="5"/>
        <v>-0.129</v>
      </c>
    </row>
    <row r="76" spans="1:5" x14ac:dyDescent="0.25">
      <c r="A76" s="146" t="s">
        <v>23</v>
      </c>
      <c r="B76" s="12">
        <f>DWH!AI100</f>
        <v>1343</v>
      </c>
      <c r="C76" s="12">
        <f>DWH!AJ100</f>
        <v>1205</v>
      </c>
      <c r="D76" s="14">
        <f t="shared" si="4"/>
        <v>138</v>
      </c>
      <c r="E76" s="23">
        <f t="shared" si="5"/>
        <v>0.115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45505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43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128</v>
      </c>
      <c r="E6" s="180" t="s">
        <v>129</v>
      </c>
      <c r="F6" s="1"/>
      <c r="G6" s="1"/>
    </row>
    <row r="7" spans="1:7" ht="15.75" thickBot="1" x14ac:dyDescent="0.3">
      <c r="A7" s="179"/>
      <c r="B7" s="58">
        <f>'AMS Wien'!B7</f>
        <v>45505</v>
      </c>
      <c r="C7" s="58">
        <f>'AMS Wien'!C7</f>
        <v>45139</v>
      </c>
      <c r="D7" s="181"/>
      <c r="E7" s="181"/>
      <c r="G7" s="33"/>
    </row>
    <row r="8" spans="1:7" ht="15.75" thickTop="1" x14ac:dyDescent="0.25">
      <c r="A8" s="145" t="s">
        <v>2</v>
      </c>
      <c r="B8" s="14">
        <f>DWH!AK5</f>
        <v>3200</v>
      </c>
      <c r="C8" s="14">
        <f>DWH!AL5</f>
        <v>2979</v>
      </c>
      <c r="D8" s="14">
        <f>B8-C8</f>
        <v>221</v>
      </c>
      <c r="E8" s="23">
        <f>D8/C8</f>
        <v>7.3999999999999996E-2</v>
      </c>
      <c r="F8" s="1"/>
      <c r="G8" s="1"/>
    </row>
    <row r="9" spans="1:7" x14ac:dyDescent="0.25">
      <c r="A9" s="10" t="s">
        <v>3</v>
      </c>
      <c r="B9" s="14">
        <f>DWH!AK6</f>
        <v>366</v>
      </c>
      <c r="C9" s="14">
        <f>DWH!AL6</f>
        <v>339</v>
      </c>
      <c r="D9" s="14">
        <f t="shared" ref="D9:D29" si="0">B9-C9</f>
        <v>27</v>
      </c>
      <c r="E9" s="23">
        <f t="shared" ref="E9:E29" si="1">D9/C9</f>
        <v>0.08</v>
      </c>
      <c r="F9" s="1"/>
      <c r="G9" s="1"/>
    </row>
    <row r="10" spans="1:7" x14ac:dyDescent="0.25">
      <c r="A10" s="10" t="s">
        <v>4</v>
      </c>
      <c r="B10" s="14">
        <f>DWH!AK7</f>
        <v>1740</v>
      </c>
      <c r="C10" s="14">
        <f>DWH!AL7</f>
        <v>1661</v>
      </c>
      <c r="D10" s="14">
        <f t="shared" si="0"/>
        <v>79</v>
      </c>
      <c r="E10" s="23">
        <f t="shared" si="1"/>
        <v>4.8000000000000001E-2</v>
      </c>
      <c r="F10" s="1"/>
      <c r="G10" s="1"/>
    </row>
    <row r="11" spans="1:7" x14ac:dyDescent="0.25">
      <c r="A11" s="10" t="s">
        <v>5</v>
      </c>
      <c r="B11" s="14">
        <f>DWH!AK8</f>
        <v>575</v>
      </c>
      <c r="C11" s="14">
        <f>DWH!AL8</f>
        <v>534</v>
      </c>
      <c r="D11" s="14">
        <f t="shared" si="0"/>
        <v>41</v>
      </c>
      <c r="E11" s="23">
        <f t="shared" si="1"/>
        <v>7.6999999999999999E-2</v>
      </c>
      <c r="F11" s="1"/>
      <c r="G11" s="1"/>
    </row>
    <row r="12" spans="1:7" x14ac:dyDescent="0.25">
      <c r="A12" s="10" t="s">
        <v>6</v>
      </c>
      <c r="B12" s="14">
        <f>DWH!AK9</f>
        <v>519</v>
      </c>
      <c r="C12" s="14">
        <f>DWH!AL9</f>
        <v>445</v>
      </c>
      <c r="D12" s="14">
        <f t="shared" si="0"/>
        <v>74</v>
      </c>
      <c r="E12" s="23">
        <f t="shared" si="1"/>
        <v>0.16600000000000001</v>
      </c>
      <c r="F12" s="1"/>
      <c r="G12" s="1"/>
    </row>
    <row r="13" spans="1:7" x14ac:dyDescent="0.25">
      <c r="A13" s="10" t="s">
        <v>7</v>
      </c>
      <c r="B13" s="14">
        <f>DWH!AK10</f>
        <v>1409</v>
      </c>
      <c r="C13" s="14">
        <f>DWH!AL10</f>
        <v>1359</v>
      </c>
      <c r="D13" s="14">
        <f t="shared" si="0"/>
        <v>50</v>
      </c>
      <c r="E13" s="23">
        <f t="shared" si="1"/>
        <v>3.6999999999999998E-2</v>
      </c>
      <c r="F13" s="1"/>
      <c r="G13" s="1"/>
    </row>
    <row r="14" spans="1:7" x14ac:dyDescent="0.25">
      <c r="A14" s="10" t="s">
        <v>8</v>
      </c>
      <c r="B14" s="14">
        <f>DWH!AK11</f>
        <v>1841</v>
      </c>
      <c r="C14" s="14">
        <f>DWH!AL11</f>
        <v>1665</v>
      </c>
      <c r="D14" s="14">
        <f t="shared" si="0"/>
        <v>176</v>
      </c>
      <c r="E14" s="23">
        <f t="shared" si="1"/>
        <v>0.106</v>
      </c>
      <c r="F14" s="1"/>
      <c r="G14" s="1"/>
    </row>
    <row r="15" spans="1:7" x14ac:dyDescent="0.25">
      <c r="A15" s="10" t="s">
        <v>9</v>
      </c>
      <c r="B15" s="14">
        <f>DWH!AK12</f>
        <v>274</v>
      </c>
      <c r="C15" s="14">
        <f>DWH!AL12</f>
        <v>249</v>
      </c>
      <c r="D15" s="14">
        <f t="shared" si="0"/>
        <v>25</v>
      </c>
      <c r="E15" s="23">
        <f t="shared" si="1"/>
        <v>0.1</v>
      </c>
      <c r="F15" s="1"/>
      <c r="G15" s="1"/>
    </row>
    <row r="16" spans="1:7" x14ac:dyDescent="0.25">
      <c r="A16" s="10" t="s">
        <v>127</v>
      </c>
      <c r="B16" s="14">
        <f>DWH!AK13</f>
        <v>59</v>
      </c>
      <c r="C16" s="14">
        <f>DWH!AL13</f>
        <v>52</v>
      </c>
      <c r="D16" s="14">
        <f t="shared" si="0"/>
        <v>7</v>
      </c>
      <c r="E16" s="23">
        <f t="shared" si="1"/>
        <v>0.13500000000000001</v>
      </c>
      <c r="F16" s="1"/>
      <c r="G16" s="1"/>
    </row>
    <row r="17" spans="1:7" x14ac:dyDescent="0.25">
      <c r="A17" s="10" t="s">
        <v>11</v>
      </c>
      <c r="B17" s="14">
        <f>DWH!AK14</f>
        <v>933</v>
      </c>
      <c r="C17" s="14">
        <f>DWH!AL14</f>
        <v>735</v>
      </c>
      <c r="D17" s="14">
        <f t="shared" si="0"/>
        <v>198</v>
      </c>
      <c r="E17" s="23">
        <f t="shared" si="1"/>
        <v>0.26900000000000002</v>
      </c>
      <c r="F17" s="1"/>
      <c r="G17" s="1"/>
    </row>
    <row r="18" spans="1:7" x14ac:dyDescent="0.25">
      <c r="A18" s="10" t="s">
        <v>12</v>
      </c>
      <c r="B18" s="14">
        <f>DWH!AK15</f>
        <v>353</v>
      </c>
      <c r="C18" s="14">
        <f>DWH!AL15</f>
        <v>291</v>
      </c>
      <c r="D18" s="14">
        <f t="shared" si="0"/>
        <v>62</v>
      </c>
      <c r="E18" s="23">
        <f t="shared" si="1"/>
        <v>0.21299999999999999</v>
      </c>
      <c r="F18" s="1"/>
      <c r="G18" s="1"/>
    </row>
    <row r="19" spans="1:7" x14ac:dyDescent="0.25">
      <c r="A19" s="10" t="s">
        <v>13</v>
      </c>
      <c r="B19" s="14">
        <f>DWH!AK16</f>
        <v>2306</v>
      </c>
      <c r="C19" s="14">
        <f>DWH!AL16</f>
        <v>2145</v>
      </c>
      <c r="D19" s="14">
        <f t="shared" si="0"/>
        <v>161</v>
      </c>
      <c r="E19" s="23">
        <f t="shared" si="1"/>
        <v>7.4999999999999997E-2</v>
      </c>
      <c r="F19" s="1"/>
      <c r="G19" s="1"/>
    </row>
    <row r="20" spans="1:7" x14ac:dyDescent="0.25">
      <c r="A20" s="10" t="s">
        <v>14</v>
      </c>
      <c r="B20" s="14">
        <f>DWH!AK17</f>
        <v>750</v>
      </c>
      <c r="C20" s="14">
        <f>DWH!AL17</f>
        <v>659</v>
      </c>
      <c r="D20" s="14">
        <f t="shared" si="0"/>
        <v>91</v>
      </c>
      <c r="E20" s="23">
        <f t="shared" si="1"/>
        <v>0.13800000000000001</v>
      </c>
      <c r="F20" s="1"/>
      <c r="G20" s="1"/>
    </row>
    <row r="21" spans="1:7" x14ac:dyDescent="0.25">
      <c r="A21" s="146" t="s">
        <v>15</v>
      </c>
      <c r="B21" s="11">
        <f>DWH!AK53</f>
        <v>773</v>
      </c>
      <c r="C21" s="11">
        <f>DWH!AL53</f>
        <v>782</v>
      </c>
      <c r="D21" s="14">
        <f t="shared" si="0"/>
        <v>-9</v>
      </c>
      <c r="E21" s="23">
        <f t="shared" si="1"/>
        <v>-1.2E-2</v>
      </c>
      <c r="F21" s="1"/>
      <c r="G21" s="1"/>
    </row>
    <row r="22" spans="1:7" ht="15.75" thickBot="1" x14ac:dyDescent="0.3">
      <c r="A22" s="147" t="s">
        <v>16</v>
      </c>
      <c r="B22" s="17">
        <f>DWH!AK54</f>
        <v>852</v>
      </c>
      <c r="C22" s="17">
        <f>DWH!AL54</f>
        <v>826</v>
      </c>
      <c r="D22" s="28">
        <f t="shared" si="0"/>
        <v>26</v>
      </c>
      <c r="E22" s="29">
        <f t="shared" si="1"/>
        <v>3.1E-2</v>
      </c>
      <c r="F22" s="1"/>
      <c r="G22" s="1"/>
    </row>
    <row r="23" spans="1:7" ht="15.75" thickTop="1" x14ac:dyDescent="0.25">
      <c r="A23" s="145" t="s">
        <v>100</v>
      </c>
      <c r="B23" s="19">
        <f>DWH!AJ80</f>
        <v>204</v>
      </c>
      <c r="C23" s="19">
        <f>DWH!AK80</f>
        <v>215</v>
      </c>
      <c r="D23" s="19">
        <f t="shared" si="0"/>
        <v>-11</v>
      </c>
      <c r="E23" s="144">
        <f t="shared" si="1"/>
        <v>-5.0999999999999997E-2</v>
      </c>
      <c r="F23" s="1"/>
      <c r="G23" s="1"/>
    </row>
    <row r="24" spans="1:7" x14ac:dyDescent="0.25">
      <c r="A24" s="146" t="s">
        <v>18</v>
      </c>
      <c r="B24" s="11">
        <f>DWH!AJ87</f>
        <v>118</v>
      </c>
      <c r="C24" s="11">
        <f>DWH!AK87</f>
        <v>168</v>
      </c>
      <c r="D24" s="14">
        <f t="shared" si="0"/>
        <v>-50</v>
      </c>
      <c r="E24" s="23">
        <f t="shared" si="1"/>
        <v>-0.29799999999999999</v>
      </c>
      <c r="F24" s="1"/>
      <c r="G24" s="1"/>
    </row>
    <row r="25" spans="1:7" ht="15.75" thickBot="1" x14ac:dyDescent="0.3">
      <c r="A25" s="147" t="s">
        <v>19</v>
      </c>
      <c r="B25" s="17">
        <f>DWH!AJ88</f>
        <v>142</v>
      </c>
      <c r="C25" s="17">
        <f>DWH!AK88</f>
        <v>178</v>
      </c>
      <c r="D25" s="28">
        <f t="shared" si="0"/>
        <v>-36</v>
      </c>
      <c r="E25" s="29">
        <f t="shared" si="1"/>
        <v>-0.20200000000000001</v>
      </c>
      <c r="F25" s="1"/>
      <c r="G25" s="1"/>
    </row>
    <row r="26" spans="1:7" ht="15.75" thickTop="1" x14ac:dyDescent="0.25">
      <c r="A26" s="145" t="s">
        <v>20</v>
      </c>
      <c r="B26" s="19">
        <f>DWH!AJ64</f>
        <v>107</v>
      </c>
      <c r="C26" s="19">
        <f>DWH!AK64</f>
        <v>114</v>
      </c>
      <c r="D26" s="19">
        <f t="shared" si="0"/>
        <v>-7</v>
      </c>
      <c r="E26" s="144">
        <f t="shared" si="1"/>
        <v>-6.0999999999999999E-2</v>
      </c>
    </row>
    <row r="27" spans="1:7" ht="15.75" thickBot="1" x14ac:dyDescent="0.3">
      <c r="A27" s="148" t="s">
        <v>21</v>
      </c>
      <c r="B27" s="17">
        <f>DWH!AJ73</f>
        <v>10</v>
      </c>
      <c r="C27" s="17">
        <f>DWH!AK73</f>
        <v>36</v>
      </c>
      <c r="D27" s="28">
        <f t="shared" si="0"/>
        <v>-26</v>
      </c>
      <c r="E27" s="29">
        <f t="shared" si="1"/>
        <v>-0.72199999999999998</v>
      </c>
    </row>
    <row r="28" spans="1:7" ht="15.75" thickTop="1" x14ac:dyDescent="0.25">
      <c r="A28" s="149" t="s">
        <v>22</v>
      </c>
      <c r="B28" s="143">
        <f>DWH!AK95</f>
        <v>216</v>
      </c>
      <c r="C28" s="143">
        <f>DWH!AL95</f>
        <v>188</v>
      </c>
      <c r="D28" s="19">
        <f t="shared" si="0"/>
        <v>28</v>
      </c>
      <c r="E28" s="144">
        <f t="shared" si="1"/>
        <v>0.14899999999999999</v>
      </c>
    </row>
    <row r="29" spans="1:7" x14ac:dyDescent="0.25">
      <c r="A29" s="146" t="s">
        <v>23</v>
      </c>
      <c r="B29" s="20">
        <f>DWH!AK96</f>
        <v>937</v>
      </c>
      <c r="C29" s="20">
        <f>DWH!AL96</f>
        <v>864</v>
      </c>
      <c r="D29" s="14">
        <f t="shared" si="0"/>
        <v>73</v>
      </c>
      <c r="E29" s="23">
        <f t="shared" si="1"/>
        <v>8.4000000000000005E-2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128</v>
      </c>
      <c r="E34" s="180" t="s">
        <v>129</v>
      </c>
    </row>
    <row r="35" spans="1:7" ht="15.75" thickBot="1" x14ac:dyDescent="0.3">
      <c r="A35" s="179"/>
      <c r="B35" s="58">
        <f>B7</f>
        <v>45505</v>
      </c>
      <c r="C35" s="58">
        <f>C7</f>
        <v>45139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DWH!AK18</f>
        <v>1356</v>
      </c>
      <c r="C36" s="14">
        <f>DWH!AL18</f>
        <v>1207</v>
      </c>
      <c r="D36" s="14">
        <f>B36-C36</f>
        <v>149</v>
      </c>
      <c r="E36" s="23">
        <f>D36/C36</f>
        <v>0.123</v>
      </c>
    </row>
    <row r="37" spans="1:7" x14ac:dyDescent="0.25">
      <c r="A37" s="10" t="s">
        <v>3</v>
      </c>
      <c r="B37" s="14">
        <f>DWH!AK19</f>
        <v>140</v>
      </c>
      <c r="C37" s="14">
        <f>DWH!AL19</f>
        <v>114</v>
      </c>
      <c r="D37" s="14">
        <f t="shared" ref="D37:D53" si="2">B37-C37</f>
        <v>26</v>
      </c>
      <c r="E37" s="23">
        <f t="shared" ref="E37:E53" si="3">D37/C37</f>
        <v>0.22800000000000001</v>
      </c>
    </row>
    <row r="38" spans="1:7" x14ac:dyDescent="0.25">
      <c r="A38" s="10" t="s">
        <v>4</v>
      </c>
      <c r="B38" s="14">
        <f>DWH!AK20</f>
        <v>798</v>
      </c>
      <c r="C38" s="14">
        <f>DWH!AL20</f>
        <v>701</v>
      </c>
      <c r="D38" s="14">
        <f t="shared" si="2"/>
        <v>97</v>
      </c>
      <c r="E38" s="23">
        <f t="shared" si="3"/>
        <v>0.13800000000000001</v>
      </c>
    </row>
    <row r="39" spans="1:7" x14ac:dyDescent="0.25">
      <c r="A39" s="10" t="s">
        <v>5</v>
      </c>
      <c r="B39" s="14">
        <f>DWH!AK21</f>
        <v>261</v>
      </c>
      <c r="C39" s="14">
        <f>DWH!AL21</f>
        <v>256</v>
      </c>
      <c r="D39" s="14">
        <f t="shared" si="2"/>
        <v>5</v>
      </c>
      <c r="E39" s="23">
        <f t="shared" si="3"/>
        <v>0.02</v>
      </c>
    </row>
    <row r="40" spans="1:7" x14ac:dyDescent="0.25">
      <c r="A40" s="10" t="s">
        <v>6</v>
      </c>
      <c r="B40" s="14">
        <f>DWH!AK22</f>
        <v>157</v>
      </c>
      <c r="C40" s="14">
        <f>DWH!AL22</f>
        <v>136</v>
      </c>
      <c r="D40" s="14">
        <f t="shared" si="2"/>
        <v>21</v>
      </c>
      <c r="E40" s="23">
        <f t="shared" si="3"/>
        <v>0.154</v>
      </c>
    </row>
    <row r="41" spans="1:7" x14ac:dyDescent="0.25">
      <c r="A41" s="10" t="s">
        <v>7</v>
      </c>
      <c r="B41" s="14">
        <f>DWH!AK23</f>
        <v>569</v>
      </c>
      <c r="C41" s="14">
        <f>DWH!AL23</f>
        <v>515</v>
      </c>
      <c r="D41" s="14">
        <f t="shared" si="2"/>
        <v>54</v>
      </c>
      <c r="E41" s="23">
        <f t="shared" si="3"/>
        <v>0.105</v>
      </c>
    </row>
    <row r="42" spans="1:7" x14ac:dyDescent="0.25">
      <c r="A42" s="10" t="s">
        <v>51</v>
      </c>
      <c r="B42" s="14">
        <f>DWH!AK24</f>
        <v>781</v>
      </c>
      <c r="C42" s="14">
        <f>DWH!AL24</f>
        <v>646</v>
      </c>
      <c r="D42" s="14">
        <f t="shared" si="2"/>
        <v>135</v>
      </c>
      <c r="E42" s="23">
        <f t="shared" si="3"/>
        <v>0.20899999999999999</v>
      </c>
    </row>
    <row r="43" spans="1:7" x14ac:dyDescent="0.25">
      <c r="A43" s="10" t="s">
        <v>9</v>
      </c>
      <c r="B43" s="14">
        <f>DWH!AK25</f>
        <v>111</v>
      </c>
      <c r="C43" s="14">
        <f>DWH!AL25</f>
        <v>102</v>
      </c>
      <c r="D43" s="14">
        <f t="shared" si="2"/>
        <v>9</v>
      </c>
      <c r="E43" s="23">
        <f t="shared" si="3"/>
        <v>8.7999999999999995E-2</v>
      </c>
    </row>
    <row r="44" spans="1:7" x14ac:dyDescent="0.25">
      <c r="A44" s="10" t="s">
        <v>127</v>
      </c>
      <c r="B44" s="14">
        <f>DWH!AK26</f>
        <v>20</v>
      </c>
      <c r="C44" s="14">
        <f>DWH!AL26</f>
        <v>16</v>
      </c>
      <c r="D44" s="14">
        <f t="shared" si="2"/>
        <v>4</v>
      </c>
      <c r="E44" s="23">
        <f t="shared" si="3"/>
        <v>0.25</v>
      </c>
    </row>
    <row r="45" spans="1:7" x14ac:dyDescent="0.25">
      <c r="A45" s="10" t="s">
        <v>11</v>
      </c>
      <c r="B45" s="14">
        <f>DWH!AK27</f>
        <v>366</v>
      </c>
      <c r="C45" s="14">
        <f>DWH!AL27</f>
        <v>280</v>
      </c>
      <c r="D45" s="14">
        <f t="shared" si="2"/>
        <v>86</v>
      </c>
      <c r="E45" s="23">
        <f t="shared" si="3"/>
        <v>0.307</v>
      </c>
    </row>
    <row r="46" spans="1:7" x14ac:dyDescent="0.25">
      <c r="A46" s="10" t="s">
        <v>12</v>
      </c>
      <c r="B46" s="14">
        <f>DWH!AK28</f>
        <v>117</v>
      </c>
      <c r="C46" s="14">
        <f>DWH!AL28</f>
        <v>109</v>
      </c>
      <c r="D46" s="14">
        <f t="shared" si="2"/>
        <v>8</v>
      </c>
      <c r="E46" s="23">
        <f t="shared" si="3"/>
        <v>7.2999999999999995E-2</v>
      </c>
    </row>
    <row r="47" spans="1:7" x14ac:dyDescent="0.25">
      <c r="A47" s="10" t="s">
        <v>13</v>
      </c>
      <c r="B47" s="14">
        <f>DWH!AK29</f>
        <v>987</v>
      </c>
      <c r="C47" s="14">
        <f>DWH!AL29</f>
        <v>859</v>
      </c>
      <c r="D47" s="14">
        <f t="shared" si="2"/>
        <v>128</v>
      </c>
      <c r="E47" s="23">
        <f t="shared" si="3"/>
        <v>0.14899999999999999</v>
      </c>
    </row>
    <row r="48" spans="1:7" x14ac:dyDescent="0.25">
      <c r="A48" s="10" t="s">
        <v>14</v>
      </c>
      <c r="B48" s="14">
        <f>DWH!AK30</f>
        <v>282</v>
      </c>
      <c r="C48" s="14">
        <f>DWH!AL30</f>
        <v>234</v>
      </c>
      <c r="D48" s="14">
        <f t="shared" si="2"/>
        <v>48</v>
      </c>
      <c r="E48" s="23">
        <f t="shared" si="3"/>
        <v>0.20499999999999999</v>
      </c>
    </row>
    <row r="49" spans="1:7" x14ac:dyDescent="0.25">
      <c r="A49" s="146" t="s">
        <v>15</v>
      </c>
      <c r="B49" s="11">
        <f>DWH!AK55</f>
        <v>349</v>
      </c>
      <c r="C49" s="11">
        <f>DWH!AL55</f>
        <v>317</v>
      </c>
      <c r="D49" s="14">
        <f t="shared" si="2"/>
        <v>32</v>
      </c>
      <c r="E49" s="23">
        <f t="shared" si="3"/>
        <v>0.10100000000000001</v>
      </c>
    </row>
    <row r="50" spans="1:7" ht="15.75" thickBot="1" x14ac:dyDescent="0.3">
      <c r="A50" s="146" t="s">
        <v>16</v>
      </c>
      <c r="B50" s="17">
        <f>DWH!AK56</f>
        <v>333</v>
      </c>
      <c r="C50" s="17">
        <f>DWH!AL56</f>
        <v>336</v>
      </c>
      <c r="D50" s="28">
        <f t="shared" si="2"/>
        <v>-3</v>
      </c>
      <c r="E50" s="29">
        <f t="shared" si="3"/>
        <v>-8.9999999999999993E-3</v>
      </c>
    </row>
    <row r="51" spans="1:7" ht="16.5" thickTop="1" thickBot="1" x14ac:dyDescent="0.3">
      <c r="A51" s="150" t="s">
        <v>20</v>
      </c>
      <c r="B51" s="22">
        <f>DWH!AJ65</f>
        <v>41</v>
      </c>
      <c r="C51" s="22">
        <f>DWH!AK65</f>
        <v>47</v>
      </c>
      <c r="D51" s="22">
        <f t="shared" si="2"/>
        <v>-6</v>
      </c>
      <c r="E51" s="24">
        <f t="shared" si="3"/>
        <v>-0.128</v>
      </c>
    </row>
    <row r="52" spans="1:7" ht="15.75" thickTop="1" x14ac:dyDescent="0.25">
      <c r="A52" s="146" t="s">
        <v>22</v>
      </c>
      <c r="B52" s="20">
        <f>DWH!AK97</f>
        <v>76</v>
      </c>
      <c r="C52" s="20">
        <f>DWH!AL97</f>
        <v>80</v>
      </c>
      <c r="D52" s="14">
        <f t="shared" si="2"/>
        <v>-4</v>
      </c>
      <c r="E52" s="23">
        <f t="shared" si="3"/>
        <v>-0.05</v>
      </c>
    </row>
    <row r="53" spans="1:7" x14ac:dyDescent="0.25">
      <c r="A53" s="146" t="s">
        <v>23</v>
      </c>
      <c r="B53" s="12">
        <f>DWH!AK98</f>
        <v>357</v>
      </c>
      <c r="C53" s="12">
        <f>DWH!AL98</f>
        <v>341</v>
      </c>
      <c r="D53" s="14">
        <f t="shared" si="2"/>
        <v>16</v>
      </c>
      <c r="E53" s="23">
        <f t="shared" si="3"/>
        <v>4.7E-2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131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128</v>
      </c>
      <c r="E57" s="180" t="s">
        <v>129</v>
      </c>
    </row>
    <row r="58" spans="1:7" ht="15.75" thickBot="1" x14ac:dyDescent="0.3">
      <c r="A58" s="179"/>
      <c r="B58" s="58">
        <f>B7</f>
        <v>45505</v>
      </c>
      <c r="C58" s="58">
        <f>C7</f>
        <v>45139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DWH!AK31</f>
        <v>1844</v>
      </c>
      <c r="C59" s="14">
        <f>DWH!AL31</f>
        <v>1772</v>
      </c>
      <c r="D59" s="14">
        <f>B59-C59</f>
        <v>72</v>
      </c>
      <c r="E59" s="23">
        <f>D59/C59</f>
        <v>4.1000000000000002E-2</v>
      </c>
    </row>
    <row r="60" spans="1:7" x14ac:dyDescent="0.25">
      <c r="A60" s="10" t="s">
        <v>3</v>
      </c>
      <c r="B60" s="14">
        <f>DWH!AK32</f>
        <v>226</v>
      </c>
      <c r="C60" s="14">
        <f>DWH!AL32</f>
        <v>225</v>
      </c>
      <c r="D60" s="14">
        <f t="shared" ref="D60:D76" si="4">B60-C60</f>
        <v>1</v>
      </c>
      <c r="E60" s="23">
        <f t="shared" ref="E60:E76" si="5">D60/C60</f>
        <v>4.0000000000000001E-3</v>
      </c>
    </row>
    <row r="61" spans="1:7" x14ac:dyDescent="0.25">
      <c r="A61" s="10" t="s">
        <v>4</v>
      </c>
      <c r="B61" s="14">
        <f>DWH!AK33</f>
        <v>942</v>
      </c>
      <c r="C61" s="14">
        <f>DWH!AL33</f>
        <v>960</v>
      </c>
      <c r="D61" s="14">
        <f t="shared" si="4"/>
        <v>-18</v>
      </c>
      <c r="E61" s="23">
        <f t="shared" si="5"/>
        <v>-1.9E-2</v>
      </c>
    </row>
    <row r="62" spans="1:7" x14ac:dyDescent="0.25">
      <c r="A62" s="10" t="s">
        <v>5</v>
      </c>
      <c r="B62" s="14">
        <f>DWH!AK34</f>
        <v>314</v>
      </c>
      <c r="C62" s="14">
        <f>DWH!AL34</f>
        <v>278</v>
      </c>
      <c r="D62" s="14">
        <f t="shared" si="4"/>
        <v>36</v>
      </c>
      <c r="E62" s="23">
        <f t="shared" si="5"/>
        <v>0.129</v>
      </c>
    </row>
    <row r="63" spans="1:7" x14ac:dyDescent="0.25">
      <c r="A63" s="10" t="s">
        <v>6</v>
      </c>
      <c r="B63" s="14">
        <f>DWH!AK35</f>
        <v>362</v>
      </c>
      <c r="C63" s="14">
        <f>DWH!AL35</f>
        <v>309</v>
      </c>
      <c r="D63" s="14">
        <f t="shared" si="4"/>
        <v>53</v>
      </c>
      <c r="E63" s="23">
        <f t="shared" si="5"/>
        <v>0.17199999999999999</v>
      </c>
    </row>
    <row r="64" spans="1:7" x14ac:dyDescent="0.25">
      <c r="A64" s="10" t="s">
        <v>7</v>
      </c>
      <c r="B64" s="14">
        <f>DWH!AK36</f>
        <v>840</v>
      </c>
      <c r="C64" s="14">
        <f>DWH!AL36</f>
        <v>844</v>
      </c>
      <c r="D64" s="14">
        <f t="shared" si="4"/>
        <v>-4</v>
      </c>
      <c r="E64" s="23">
        <f t="shared" si="5"/>
        <v>-5.0000000000000001E-3</v>
      </c>
    </row>
    <row r="65" spans="1:5" x14ac:dyDescent="0.25">
      <c r="A65" s="10" t="s">
        <v>8</v>
      </c>
      <c r="B65" s="14">
        <f>DWH!AK37</f>
        <v>1060</v>
      </c>
      <c r="C65" s="14">
        <f>DWH!AL37</f>
        <v>1019</v>
      </c>
      <c r="D65" s="14">
        <f t="shared" si="4"/>
        <v>41</v>
      </c>
      <c r="E65" s="23">
        <f t="shared" si="5"/>
        <v>0.04</v>
      </c>
    </row>
    <row r="66" spans="1:5" x14ac:dyDescent="0.25">
      <c r="A66" s="10" t="s">
        <v>9</v>
      </c>
      <c r="B66" s="14">
        <f>DWH!AK38</f>
        <v>163</v>
      </c>
      <c r="C66" s="14">
        <f>DWH!AL38</f>
        <v>147</v>
      </c>
      <c r="D66" s="14">
        <f t="shared" si="4"/>
        <v>16</v>
      </c>
      <c r="E66" s="23">
        <f t="shared" si="5"/>
        <v>0.109</v>
      </c>
    </row>
    <row r="67" spans="1:5" x14ac:dyDescent="0.25">
      <c r="A67" s="10" t="s">
        <v>127</v>
      </c>
      <c r="B67" s="14">
        <f>DWH!AK39</f>
        <v>39</v>
      </c>
      <c r="C67" s="14">
        <f>DWH!AL39</f>
        <v>36</v>
      </c>
      <c r="D67" s="14">
        <f t="shared" si="4"/>
        <v>3</v>
      </c>
      <c r="E67" s="23">
        <f t="shared" si="5"/>
        <v>8.3000000000000004E-2</v>
      </c>
    </row>
    <row r="68" spans="1:5" x14ac:dyDescent="0.25">
      <c r="A68" s="10" t="s">
        <v>11</v>
      </c>
      <c r="B68" s="14">
        <f>DWH!AK40</f>
        <v>567</v>
      </c>
      <c r="C68" s="14">
        <f>DWH!AL40</f>
        <v>455</v>
      </c>
      <c r="D68" s="14">
        <f t="shared" si="4"/>
        <v>112</v>
      </c>
      <c r="E68" s="23">
        <f t="shared" si="5"/>
        <v>0.246</v>
      </c>
    </row>
    <row r="69" spans="1:5" x14ac:dyDescent="0.25">
      <c r="A69" s="10" t="s">
        <v>12</v>
      </c>
      <c r="B69" s="14">
        <f>DWH!AK41</f>
        <v>236</v>
      </c>
      <c r="C69" s="14">
        <f>DWH!AL41</f>
        <v>182</v>
      </c>
      <c r="D69" s="14">
        <f t="shared" si="4"/>
        <v>54</v>
      </c>
      <c r="E69" s="23">
        <f t="shared" si="5"/>
        <v>0.29699999999999999</v>
      </c>
    </row>
    <row r="70" spans="1:5" x14ac:dyDescent="0.25">
      <c r="A70" s="10" t="s">
        <v>13</v>
      </c>
      <c r="B70" s="14">
        <f>DWH!AK42</f>
        <v>1319</v>
      </c>
      <c r="C70" s="14">
        <f>DWH!AL42</f>
        <v>1286</v>
      </c>
      <c r="D70" s="14">
        <f t="shared" si="4"/>
        <v>33</v>
      </c>
      <c r="E70" s="23">
        <f t="shared" si="5"/>
        <v>2.5999999999999999E-2</v>
      </c>
    </row>
    <row r="71" spans="1:5" x14ac:dyDescent="0.25">
      <c r="A71" s="10" t="s">
        <v>14</v>
      </c>
      <c r="B71" s="14">
        <f>DWH!AK43</f>
        <v>468</v>
      </c>
      <c r="C71" s="14">
        <f>DWH!AL43</f>
        <v>425</v>
      </c>
      <c r="D71" s="14">
        <f t="shared" si="4"/>
        <v>43</v>
      </c>
      <c r="E71" s="23">
        <f t="shared" si="5"/>
        <v>0.10100000000000001</v>
      </c>
    </row>
    <row r="72" spans="1:5" x14ac:dyDescent="0.25">
      <c r="A72" s="146" t="s">
        <v>15</v>
      </c>
      <c r="B72" s="11">
        <f>DWH!AK57</f>
        <v>424</v>
      </c>
      <c r="C72" s="11">
        <f>DWH!AL57</f>
        <v>465</v>
      </c>
      <c r="D72" s="14">
        <f t="shared" si="4"/>
        <v>-41</v>
      </c>
      <c r="E72" s="23">
        <f t="shared" si="5"/>
        <v>-8.7999999999999995E-2</v>
      </c>
    </row>
    <row r="73" spans="1:5" ht="15.75" thickBot="1" x14ac:dyDescent="0.3">
      <c r="A73" s="146" t="s">
        <v>16</v>
      </c>
      <c r="B73" s="11">
        <f>DWH!AK58</f>
        <v>519</v>
      </c>
      <c r="C73" s="11">
        <f>DWH!AL58</f>
        <v>490</v>
      </c>
      <c r="D73" s="28">
        <f t="shared" si="4"/>
        <v>29</v>
      </c>
      <c r="E73" s="29">
        <f t="shared" si="5"/>
        <v>5.8999999999999997E-2</v>
      </c>
    </row>
    <row r="74" spans="1:5" ht="16.5" thickTop="1" thickBot="1" x14ac:dyDescent="0.3">
      <c r="A74" s="150" t="s">
        <v>20</v>
      </c>
      <c r="B74" s="22">
        <f>DWH!AJ66</f>
        <v>66</v>
      </c>
      <c r="C74" s="22">
        <f>DWH!AK66</f>
        <v>67</v>
      </c>
      <c r="D74" s="22">
        <f t="shared" si="4"/>
        <v>-1</v>
      </c>
      <c r="E74" s="24">
        <f t="shared" si="5"/>
        <v>-1.4999999999999999E-2</v>
      </c>
    </row>
    <row r="75" spans="1:5" ht="15.75" thickTop="1" x14ac:dyDescent="0.25">
      <c r="A75" s="146" t="s">
        <v>22</v>
      </c>
      <c r="B75" s="12">
        <f>DWH!AK99</f>
        <v>140</v>
      </c>
      <c r="C75" s="12">
        <f>DWH!AL99</f>
        <v>108</v>
      </c>
      <c r="D75" s="14">
        <f t="shared" si="4"/>
        <v>32</v>
      </c>
      <c r="E75" s="23">
        <f t="shared" si="5"/>
        <v>0.29599999999999999</v>
      </c>
    </row>
    <row r="76" spans="1:5" x14ac:dyDescent="0.25">
      <c r="A76" s="146" t="s">
        <v>23</v>
      </c>
      <c r="B76" s="12">
        <f>DWH!AK100</f>
        <v>580</v>
      </c>
      <c r="C76" s="12">
        <f>DWH!AL100</f>
        <v>523</v>
      </c>
      <c r="D76" s="14">
        <f t="shared" si="4"/>
        <v>57</v>
      </c>
      <c r="E76" s="23">
        <f t="shared" si="5"/>
        <v>0.109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45505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42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128</v>
      </c>
      <c r="E6" s="180" t="s">
        <v>129</v>
      </c>
      <c r="F6" s="1"/>
      <c r="G6" s="1"/>
    </row>
    <row r="7" spans="1:7" ht="15.75" thickBot="1" x14ac:dyDescent="0.3">
      <c r="A7" s="179"/>
      <c r="B7" s="58">
        <f>'AMS Wien'!B7</f>
        <v>45505</v>
      </c>
      <c r="C7" s="58">
        <f>'AMS Wien'!C7</f>
        <v>45139</v>
      </c>
      <c r="D7" s="181"/>
      <c r="E7" s="181"/>
      <c r="G7" s="33"/>
    </row>
    <row r="8" spans="1:7" ht="15.75" thickTop="1" x14ac:dyDescent="0.25">
      <c r="A8" s="145" t="s">
        <v>2</v>
      </c>
      <c r="B8" s="14">
        <f>DWH!AM5</f>
        <v>2073</v>
      </c>
      <c r="C8" s="14">
        <f>DWH!AN5</f>
        <v>1841</v>
      </c>
      <c r="D8" s="14">
        <f>B8-C8</f>
        <v>232</v>
      </c>
      <c r="E8" s="23">
        <f>D8/C8</f>
        <v>0.126</v>
      </c>
      <c r="F8" s="1"/>
      <c r="G8" s="1"/>
    </row>
    <row r="9" spans="1:7" x14ac:dyDescent="0.25">
      <c r="A9" s="10" t="s">
        <v>3</v>
      </c>
      <c r="B9" s="14">
        <f>DWH!AM6</f>
        <v>162</v>
      </c>
      <c r="C9" s="14">
        <f>DWH!AN6</f>
        <v>156</v>
      </c>
      <c r="D9" s="14">
        <f t="shared" ref="D9:D29" si="0">B9-C9</f>
        <v>6</v>
      </c>
      <c r="E9" s="23">
        <f t="shared" ref="E9:E29" si="1">D9/C9</f>
        <v>3.7999999999999999E-2</v>
      </c>
      <c r="F9" s="1"/>
      <c r="G9" s="1"/>
    </row>
    <row r="10" spans="1:7" x14ac:dyDescent="0.25">
      <c r="A10" s="10" t="s">
        <v>4</v>
      </c>
      <c r="B10" s="14">
        <f>DWH!AM7</f>
        <v>1145</v>
      </c>
      <c r="C10" s="14">
        <f>DWH!AN7</f>
        <v>996</v>
      </c>
      <c r="D10" s="14">
        <f t="shared" si="0"/>
        <v>149</v>
      </c>
      <c r="E10" s="23">
        <f t="shared" si="1"/>
        <v>0.15</v>
      </c>
      <c r="F10" s="1"/>
      <c r="G10" s="1"/>
    </row>
    <row r="11" spans="1:7" x14ac:dyDescent="0.25">
      <c r="A11" s="10" t="s">
        <v>5</v>
      </c>
      <c r="B11" s="14">
        <f>DWH!AM8</f>
        <v>418</v>
      </c>
      <c r="C11" s="14">
        <f>DWH!AN8</f>
        <v>372</v>
      </c>
      <c r="D11" s="14">
        <f t="shared" si="0"/>
        <v>46</v>
      </c>
      <c r="E11" s="23">
        <f t="shared" si="1"/>
        <v>0.124</v>
      </c>
      <c r="F11" s="1"/>
      <c r="G11" s="1"/>
    </row>
    <row r="12" spans="1:7" x14ac:dyDescent="0.25">
      <c r="A12" s="10" t="s">
        <v>6</v>
      </c>
      <c r="B12" s="14">
        <f>DWH!AM9</f>
        <v>348</v>
      </c>
      <c r="C12" s="14">
        <f>DWH!AN9</f>
        <v>317</v>
      </c>
      <c r="D12" s="14">
        <f t="shared" si="0"/>
        <v>31</v>
      </c>
      <c r="E12" s="23">
        <f t="shared" si="1"/>
        <v>9.8000000000000004E-2</v>
      </c>
      <c r="F12" s="1"/>
      <c r="G12" s="1"/>
    </row>
    <row r="13" spans="1:7" x14ac:dyDescent="0.25">
      <c r="A13" s="10" t="s">
        <v>7</v>
      </c>
      <c r="B13" s="14">
        <f>DWH!AM10</f>
        <v>644</v>
      </c>
      <c r="C13" s="14">
        <f>DWH!AN10</f>
        <v>598</v>
      </c>
      <c r="D13" s="14">
        <f t="shared" si="0"/>
        <v>46</v>
      </c>
      <c r="E13" s="23">
        <f t="shared" si="1"/>
        <v>7.6999999999999999E-2</v>
      </c>
      <c r="F13" s="1"/>
      <c r="G13" s="1"/>
    </row>
    <row r="14" spans="1:7" x14ac:dyDescent="0.25">
      <c r="A14" s="10" t="s">
        <v>8</v>
      </c>
      <c r="B14" s="14">
        <f>DWH!AM11</f>
        <v>956</v>
      </c>
      <c r="C14" s="14">
        <f>DWH!AN11</f>
        <v>843</v>
      </c>
      <c r="D14" s="14">
        <f t="shared" si="0"/>
        <v>113</v>
      </c>
      <c r="E14" s="23">
        <f t="shared" si="1"/>
        <v>0.13400000000000001</v>
      </c>
      <c r="F14" s="1"/>
      <c r="G14" s="1"/>
    </row>
    <row r="15" spans="1:7" x14ac:dyDescent="0.25">
      <c r="A15" s="10" t="s">
        <v>9</v>
      </c>
      <c r="B15" s="14">
        <f>DWH!AM12</f>
        <v>201</v>
      </c>
      <c r="C15" s="14">
        <f>DWH!AN12</f>
        <v>150</v>
      </c>
      <c r="D15" s="14">
        <f t="shared" si="0"/>
        <v>51</v>
      </c>
      <c r="E15" s="23">
        <f t="shared" si="1"/>
        <v>0.34</v>
      </c>
      <c r="F15" s="1"/>
      <c r="G15" s="1"/>
    </row>
    <row r="16" spans="1:7" x14ac:dyDescent="0.25">
      <c r="A16" s="10" t="s">
        <v>127</v>
      </c>
      <c r="B16" s="14">
        <f>DWH!AM13</f>
        <v>38</v>
      </c>
      <c r="C16" s="14">
        <f>DWH!AN13</f>
        <v>26</v>
      </c>
      <c r="D16" s="14">
        <f t="shared" si="0"/>
        <v>12</v>
      </c>
      <c r="E16" s="23">
        <f t="shared" si="1"/>
        <v>0.46200000000000002</v>
      </c>
      <c r="F16" s="1"/>
      <c r="G16" s="1"/>
    </row>
    <row r="17" spans="1:7" x14ac:dyDescent="0.25">
      <c r="A17" s="10" t="s">
        <v>11</v>
      </c>
      <c r="B17" s="14">
        <f>DWH!AM14</f>
        <v>621</v>
      </c>
      <c r="C17" s="14">
        <f>DWH!AN14</f>
        <v>464</v>
      </c>
      <c r="D17" s="14">
        <f t="shared" si="0"/>
        <v>157</v>
      </c>
      <c r="E17" s="23">
        <f t="shared" si="1"/>
        <v>0.33800000000000002</v>
      </c>
      <c r="F17" s="1"/>
      <c r="G17" s="1"/>
    </row>
    <row r="18" spans="1:7" x14ac:dyDescent="0.25">
      <c r="A18" s="10" t="s">
        <v>12</v>
      </c>
      <c r="B18" s="14">
        <f>DWH!AM15</f>
        <v>252</v>
      </c>
      <c r="C18" s="14">
        <f>DWH!AN15</f>
        <v>224</v>
      </c>
      <c r="D18" s="14">
        <f t="shared" si="0"/>
        <v>28</v>
      </c>
      <c r="E18" s="23">
        <f t="shared" si="1"/>
        <v>0.125</v>
      </c>
      <c r="F18" s="1"/>
      <c r="G18" s="1"/>
    </row>
    <row r="19" spans="1:7" x14ac:dyDescent="0.25">
      <c r="A19" s="10" t="s">
        <v>13</v>
      </c>
      <c r="B19" s="14">
        <f>DWH!AM16</f>
        <v>1206</v>
      </c>
      <c r="C19" s="14">
        <f>DWH!AN16</f>
        <v>1091</v>
      </c>
      <c r="D19" s="14">
        <f t="shared" si="0"/>
        <v>115</v>
      </c>
      <c r="E19" s="23">
        <f t="shared" si="1"/>
        <v>0.105</v>
      </c>
      <c r="F19" s="1"/>
      <c r="G19" s="1"/>
    </row>
    <row r="20" spans="1:7" x14ac:dyDescent="0.25">
      <c r="A20" s="10" t="s">
        <v>14</v>
      </c>
      <c r="B20" s="14">
        <f>DWH!AM17</f>
        <v>383</v>
      </c>
      <c r="C20" s="14">
        <f>DWH!AN17</f>
        <v>387</v>
      </c>
      <c r="D20" s="14">
        <f t="shared" si="0"/>
        <v>-4</v>
      </c>
      <c r="E20" s="23">
        <f t="shared" si="1"/>
        <v>-0.01</v>
      </c>
      <c r="F20" s="1"/>
      <c r="G20" s="1"/>
    </row>
    <row r="21" spans="1:7" x14ac:dyDescent="0.25">
      <c r="A21" s="146" t="s">
        <v>15</v>
      </c>
      <c r="B21" s="11">
        <f>DWH!AM53</f>
        <v>472</v>
      </c>
      <c r="C21" s="11">
        <f>DWH!AN53</f>
        <v>452</v>
      </c>
      <c r="D21" s="14">
        <f t="shared" si="0"/>
        <v>20</v>
      </c>
      <c r="E21" s="23">
        <f t="shared" si="1"/>
        <v>4.3999999999999997E-2</v>
      </c>
      <c r="F21" s="1"/>
      <c r="G21" s="1"/>
    </row>
    <row r="22" spans="1:7" ht="15.75" thickBot="1" x14ac:dyDescent="0.3">
      <c r="A22" s="147" t="s">
        <v>16</v>
      </c>
      <c r="B22" s="17">
        <f>DWH!AM54</f>
        <v>448</v>
      </c>
      <c r="C22" s="17">
        <f>DWH!AN54</f>
        <v>450</v>
      </c>
      <c r="D22" s="28">
        <f t="shared" si="0"/>
        <v>-2</v>
      </c>
      <c r="E22" s="29">
        <f t="shared" si="1"/>
        <v>-4.0000000000000001E-3</v>
      </c>
      <c r="F22" s="1"/>
      <c r="G22" s="1"/>
    </row>
    <row r="23" spans="1:7" ht="15.75" thickTop="1" x14ac:dyDescent="0.25">
      <c r="A23" s="145" t="s">
        <v>100</v>
      </c>
      <c r="B23" s="19">
        <f>DWH!AL80</f>
        <v>164</v>
      </c>
      <c r="C23" s="19">
        <f>DWH!AM80</f>
        <v>205</v>
      </c>
      <c r="D23" s="19">
        <f t="shared" si="0"/>
        <v>-41</v>
      </c>
      <c r="E23" s="144">
        <f t="shared" si="1"/>
        <v>-0.2</v>
      </c>
      <c r="F23" s="1"/>
      <c r="G23" s="1"/>
    </row>
    <row r="24" spans="1:7" x14ac:dyDescent="0.25">
      <c r="A24" s="146" t="s">
        <v>18</v>
      </c>
      <c r="B24" s="11">
        <f>DWH!AL87</f>
        <v>79</v>
      </c>
      <c r="C24" s="11">
        <f>DWH!AM87</f>
        <v>123</v>
      </c>
      <c r="D24" s="14">
        <f t="shared" si="0"/>
        <v>-44</v>
      </c>
      <c r="E24" s="23">
        <f t="shared" si="1"/>
        <v>-0.35799999999999998</v>
      </c>
      <c r="F24" s="1"/>
      <c r="G24" s="1"/>
    </row>
    <row r="25" spans="1:7" ht="15.75" thickBot="1" x14ac:dyDescent="0.3">
      <c r="A25" s="147" t="s">
        <v>19</v>
      </c>
      <c r="B25" s="17">
        <f>DWH!AL88</f>
        <v>70</v>
      </c>
      <c r="C25" s="17">
        <f>DWH!AM88</f>
        <v>122</v>
      </c>
      <c r="D25" s="28">
        <f t="shared" si="0"/>
        <v>-52</v>
      </c>
      <c r="E25" s="29">
        <f t="shared" si="1"/>
        <v>-0.42599999999999999</v>
      </c>
      <c r="F25" s="1"/>
      <c r="G25" s="1"/>
    </row>
    <row r="26" spans="1:7" ht="15.75" thickTop="1" x14ac:dyDescent="0.25">
      <c r="A26" s="145" t="s">
        <v>20</v>
      </c>
      <c r="B26" s="19">
        <f>DWH!AL64</f>
        <v>57</v>
      </c>
      <c r="C26" s="19">
        <f>DWH!AM64</f>
        <v>44</v>
      </c>
      <c r="D26" s="19">
        <f t="shared" si="0"/>
        <v>13</v>
      </c>
      <c r="E26" s="144">
        <f t="shared" si="1"/>
        <v>0.29499999999999998</v>
      </c>
    </row>
    <row r="27" spans="1:7" ht="15.75" thickBot="1" x14ac:dyDescent="0.3">
      <c r="A27" s="148" t="s">
        <v>21</v>
      </c>
      <c r="B27" s="17">
        <f>DWH!AL73</f>
        <v>22</v>
      </c>
      <c r="C27" s="17">
        <f>DWH!AM73</f>
        <v>14</v>
      </c>
      <c r="D27" s="28">
        <f t="shared" si="0"/>
        <v>8</v>
      </c>
      <c r="E27" s="29">
        <f t="shared" si="1"/>
        <v>0.57099999999999995</v>
      </c>
    </row>
    <row r="28" spans="1:7" ht="15.75" thickTop="1" x14ac:dyDescent="0.25">
      <c r="A28" s="149" t="s">
        <v>22</v>
      </c>
      <c r="B28" s="143">
        <f>DWH!AM95</f>
        <v>88</v>
      </c>
      <c r="C28" s="143">
        <f>DWH!AN95</f>
        <v>123</v>
      </c>
      <c r="D28" s="19">
        <f t="shared" si="0"/>
        <v>-35</v>
      </c>
      <c r="E28" s="144">
        <f t="shared" si="1"/>
        <v>-0.28499999999999998</v>
      </c>
    </row>
    <row r="29" spans="1:7" x14ac:dyDescent="0.25">
      <c r="A29" s="146" t="s">
        <v>23</v>
      </c>
      <c r="B29" s="20">
        <f>DWH!AM96</f>
        <v>488</v>
      </c>
      <c r="C29" s="20">
        <f>DWH!AN96</f>
        <v>481</v>
      </c>
      <c r="D29" s="14">
        <f t="shared" si="0"/>
        <v>7</v>
      </c>
      <c r="E29" s="23">
        <f t="shared" si="1"/>
        <v>1.4999999999999999E-2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128</v>
      </c>
      <c r="E34" s="180" t="s">
        <v>129</v>
      </c>
    </row>
    <row r="35" spans="1:7" ht="15.75" thickBot="1" x14ac:dyDescent="0.3">
      <c r="A35" s="179"/>
      <c r="B35" s="58">
        <f>B7</f>
        <v>45505</v>
      </c>
      <c r="C35" s="58">
        <f>C7</f>
        <v>45139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DWH!AM18</f>
        <v>909</v>
      </c>
      <c r="C36" s="14">
        <f>DWH!AN18</f>
        <v>804</v>
      </c>
      <c r="D36" s="14">
        <f>B36-C36</f>
        <v>105</v>
      </c>
      <c r="E36" s="23">
        <f>D36/C36</f>
        <v>0.13100000000000001</v>
      </c>
    </row>
    <row r="37" spans="1:7" x14ac:dyDescent="0.25">
      <c r="A37" s="10" t="s">
        <v>3</v>
      </c>
      <c r="B37" s="14">
        <f>DWH!AM19</f>
        <v>80</v>
      </c>
      <c r="C37" s="14">
        <f>DWH!AN19</f>
        <v>63</v>
      </c>
      <c r="D37" s="14">
        <f t="shared" ref="D37:D53" si="2">B37-C37</f>
        <v>17</v>
      </c>
      <c r="E37" s="23">
        <f t="shared" ref="E37:E53" si="3">D37/C37</f>
        <v>0.27</v>
      </c>
    </row>
    <row r="38" spans="1:7" x14ac:dyDescent="0.25">
      <c r="A38" s="10" t="s">
        <v>4</v>
      </c>
      <c r="B38" s="14">
        <f>DWH!AM20</f>
        <v>522</v>
      </c>
      <c r="C38" s="14">
        <f>DWH!AN20</f>
        <v>443</v>
      </c>
      <c r="D38" s="14">
        <f t="shared" si="2"/>
        <v>79</v>
      </c>
      <c r="E38" s="23">
        <f t="shared" si="3"/>
        <v>0.17799999999999999</v>
      </c>
    </row>
    <row r="39" spans="1:7" x14ac:dyDescent="0.25">
      <c r="A39" s="10" t="s">
        <v>5</v>
      </c>
      <c r="B39" s="14">
        <f>DWH!AM21</f>
        <v>197</v>
      </c>
      <c r="C39" s="14">
        <f>DWH!AN21</f>
        <v>193</v>
      </c>
      <c r="D39" s="14">
        <f t="shared" si="2"/>
        <v>4</v>
      </c>
      <c r="E39" s="23">
        <f t="shared" si="3"/>
        <v>2.1000000000000001E-2</v>
      </c>
    </row>
    <row r="40" spans="1:7" x14ac:dyDescent="0.25">
      <c r="A40" s="10" t="s">
        <v>6</v>
      </c>
      <c r="B40" s="14">
        <f>DWH!AM22</f>
        <v>110</v>
      </c>
      <c r="C40" s="14">
        <f>DWH!AN22</f>
        <v>105</v>
      </c>
      <c r="D40" s="14">
        <f t="shared" si="2"/>
        <v>5</v>
      </c>
      <c r="E40" s="23">
        <f t="shared" si="3"/>
        <v>4.8000000000000001E-2</v>
      </c>
    </row>
    <row r="41" spans="1:7" x14ac:dyDescent="0.25">
      <c r="A41" s="10" t="s">
        <v>7</v>
      </c>
      <c r="B41" s="14">
        <f>DWH!AM23</f>
        <v>244</v>
      </c>
      <c r="C41" s="14">
        <f>DWH!AN23</f>
        <v>236</v>
      </c>
      <c r="D41" s="14">
        <f t="shared" si="2"/>
        <v>8</v>
      </c>
      <c r="E41" s="23">
        <f t="shared" si="3"/>
        <v>3.4000000000000002E-2</v>
      </c>
    </row>
    <row r="42" spans="1:7" x14ac:dyDescent="0.25">
      <c r="A42" s="10" t="s">
        <v>51</v>
      </c>
      <c r="B42" s="14">
        <f>DWH!AM24</f>
        <v>401</v>
      </c>
      <c r="C42" s="14">
        <f>DWH!AN24</f>
        <v>354</v>
      </c>
      <c r="D42" s="14">
        <f t="shared" si="2"/>
        <v>47</v>
      </c>
      <c r="E42" s="23">
        <f t="shared" si="3"/>
        <v>0.13300000000000001</v>
      </c>
    </row>
    <row r="43" spans="1:7" x14ac:dyDescent="0.25">
      <c r="A43" s="10" t="s">
        <v>9</v>
      </c>
      <c r="B43" s="14">
        <f>DWH!AM25</f>
        <v>82</v>
      </c>
      <c r="C43" s="14">
        <f>DWH!AN25</f>
        <v>61</v>
      </c>
      <c r="D43" s="14">
        <f t="shared" si="2"/>
        <v>21</v>
      </c>
      <c r="E43" s="23">
        <f t="shared" si="3"/>
        <v>0.34399999999999997</v>
      </c>
    </row>
    <row r="44" spans="1:7" x14ac:dyDescent="0.25">
      <c r="A44" s="10" t="s">
        <v>127</v>
      </c>
      <c r="B44" s="14">
        <f>DWH!AM26</f>
        <v>17</v>
      </c>
      <c r="C44" s="14">
        <f>DWH!AN26</f>
        <v>11</v>
      </c>
      <c r="D44" s="14">
        <f t="shared" si="2"/>
        <v>6</v>
      </c>
      <c r="E44" s="23">
        <f t="shared" si="3"/>
        <v>0.54500000000000004</v>
      </c>
    </row>
    <row r="45" spans="1:7" x14ac:dyDescent="0.25">
      <c r="A45" s="10" t="s">
        <v>11</v>
      </c>
      <c r="B45" s="14">
        <f>DWH!AM27</f>
        <v>238</v>
      </c>
      <c r="C45" s="14">
        <f>DWH!AN27</f>
        <v>182</v>
      </c>
      <c r="D45" s="14">
        <f t="shared" si="2"/>
        <v>56</v>
      </c>
      <c r="E45" s="23">
        <f t="shared" si="3"/>
        <v>0.308</v>
      </c>
    </row>
    <row r="46" spans="1:7" x14ac:dyDescent="0.25">
      <c r="A46" s="10" t="s">
        <v>12</v>
      </c>
      <c r="B46" s="14">
        <f>DWH!AM28</f>
        <v>88</v>
      </c>
      <c r="C46" s="14">
        <f>DWH!AN28</f>
        <v>84</v>
      </c>
      <c r="D46" s="14">
        <f t="shared" si="2"/>
        <v>4</v>
      </c>
      <c r="E46" s="23">
        <f t="shared" si="3"/>
        <v>4.8000000000000001E-2</v>
      </c>
    </row>
    <row r="47" spans="1:7" x14ac:dyDescent="0.25">
      <c r="A47" s="10" t="s">
        <v>13</v>
      </c>
      <c r="B47" s="14">
        <f>DWH!AM29</f>
        <v>516</v>
      </c>
      <c r="C47" s="14">
        <f>DWH!AN29</f>
        <v>477</v>
      </c>
      <c r="D47" s="14">
        <f t="shared" si="2"/>
        <v>39</v>
      </c>
      <c r="E47" s="23">
        <f t="shared" si="3"/>
        <v>8.2000000000000003E-2</v>
      </c>
    </row>
    <row r="48" spans="1:7" x14ac:dyDescent="0.25">
      <c r="A48" s="10" t="s">
        <v>14</v>
      </c>
      <c r="B48" s="14">
        <f>DWH!AM30</f>
        <v>141</v>
      </c>
      <c r="C48" s="14">
        <f>DWH!AN30</f>
        <v>157</v>
      </c>
      <c r="D48" s="14">
        <f t="shared" si="2"/>
        <v>-16</v>
      </c>
      <c r="E48" s="23">
        <f t="shared" si="3"/>
        <v>-0.10199999999999999</v>
      </c>
    </row>
    <row r="49" spans="1:7" x14ac:dyDescent="0.25">
      <c r="A49" s="146" t="s">
        <v>15</v>
      </c>
      <c r="B49" s="11">
        <f>DWH!AM55</f>
        <v>228</v>
      </c>
      <c r="C49" s="11">
        <f>DWH!AN55</f>
        <v>204</v>
      </c>
      <c r="D49" s="14">
        <f t="shared" si="2"/>
        <v>24</v>
      </c>
      <c r="E49" s="23">
        <f t="shared" si="3"/>
        <v>0.11799999999999999</v>
      </c>
    </row>
    <row r="50" spans="1:7" ht="15.75" thickBot="1" x14ac:dyDescent="0.3">
      <c r="A50" s="146" t="s">
        <v>16</v>
      </c>
      <c r="B50" s="17">
        <f>DWH!AM56</f>
        <v>225</v>
      </c>
      <c r="C50" s="17">
        <f>DWH!AN56</f>
        <v>202</v>
      </c>
      <c r="D50" s="28">
        <f t="shared" si="2"/>
        <v>23</v>
      </c>
      <c r="E50" s="29">
        <f t="shared" si="3"/>
        <v>0.114</v>
      </c>
    </row>
    <row r="51" spans="1:7" ht="16.5" thickTop="1" thickBot="1" x14ac:dyDescent="0.3">
      <c r="A51" s="150" t="s">
        <v>20</v>
      </c>
      <c r="B51" s="22">
        <f>DWH!AL65</f>
        <v>22</v>
      </c>
      <c r="C51" s="22">
        <f>DWH!AM65</f>
        <v>22</v>
      </c>
      <c r="D51" s="22">
        <f t="shared" si="2"/>
        <v>0</v>
      </c>
      <c r="E51" s="24">
        <f t="shared" si="3"/>
        <v>0</v>
      </c>
    </row>
    <row r="52" spans="1:7" ht="15.75" thickTop="1" x14ac:dyDescent="0.25">
      <c r="A52" s="146" t="s">
        <v>22</v>
      </c>
      <c r="B52" s="20">
        <f>DWH!AM97</f>
        <v>40</v>
      </c>
      <c r="C52" s="20">
        <f>DWH!AN97</f>
        <v>51</v>
      </c>
      <c r="D52" s="14">
        <f t="shared" si="2"/>
        <v>-11</v>
      </c>
      <c r="E52" s="23">
        <f t="shared" si="3"/>
        <v>-0.216</v>
      </c>
    </row>
    <row r="53" spans="1:7" x14ac:dyDescent="0.25">
      <c r="A53" s="146" t="s">
        <v>23</v>
      </c>
      <c r="B53" s="12">
        <f>DWH!AM98</f>
        <v>208</v>
      </c>
      <c r="C53" s="12">
        <f>DWH!AN98</f>
        <v>210</v>
      </c>
      <c r="D53" s="14">
        <f t="shared" si="2"/>
        <v>-2</v>
      </c>
      <c r="E53" s="23">
        <f t="shared" si="3"/>
        <v>-0.01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131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128</v>
      </c>
      <c r="E57" s="180" t="s">
        <v>129</v>
      </c>
    </row>
    <row r="58" spans="1:7" ht="15.75" thickBot="1" x14ac:dyDescent="0.3">
      <c r="A58" s="179"/>
      <c r="B58" s="58">
        <f>B7</f>
        <v>45505</v>
      </c>
      <c r="C58" s="58">
        <f>C7</f>
        <v>45139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DWH!AM31</f>
        <v>1164</v>
      </c>
      <c r="C59" s="14">
        <f>DWH!AN31</f>
        <v>1037</v>
      </c>
      <c r="D59" s="14">
        <f>B59-C59</f>
        <v>127</v>
      </c>
      <c r="E59" s="23">
        <f>D59/C59</f>
        <v>0.122</v>
      </c>
    </row>
    <row r="60" spans="1:7" x14ac:dyDescent="0.25">
      <c r="A60" s="10" t="s">
        <v>3</v>
      </c>
      <c r="B60" s="14">
        <f>DWH!AM32</f>
        <v>82</v>
      </c>
      <c r="C60" s="14">
        <f>DWH!AN32</f>
        <v>93</v>
      </c>
      <c r="D60" s="14">
        <f t="shared" ref="D60:D76" si="4">B60-C60</f>
        <v>-11</v>
      </c>
      <c r="E60" s="23">
        <f t="shared" ref="E60:E76" si="5">D60/C60</f>
        <v>-0.11799999999999999</v>
      </c>
    </row>
    <row r="61" spans="1:7" x14ac:dyDescent="0.25">
      <c r="A61" s="10" t="s">
        <v>4</v>
      </c>
      <c r="B61" s="14">
        <f>DWH!AM33</f>
        <v>623</v>
      </c>
      <c r="C61" s="14">
        <f>DWH!AN33</f>
        <v>553</v>
      </c>
      <c r="D61" s="14">
        <f t="shared" si="4"/>
        <v>70</v>
      </c>
      <c r="E61" s="23">
        <f t="shared" si="5"/>
        <v>0.127</v>
      </c>
    </row>
    <row r="62" spans="1:7" x14ac:dyDescent="0.25">
      <c r="A62" s="10" t="s">
        <v>5</v>
      </c>
      <c r="B62" s="14">
        <f>DWH!AM34</f>
        <v>221</v>
      </c>
      <c r="C62" s="14">
        <f>DWH!AN34</f>
        <v>179</v>
      </c>
      <c r="D62" s="14">
        <f t="shared" si="4"/>
        <v>42</v>
      </c>
      <c r="E62" s="23">
        <f t="shared" si="5"/>
        <v>0.23499999999999999</v>
      </c>
    </row>
    <row r="63" spans="1:7" x14ac:dyDescent="0.25">
      <c r="A63" s="10" t="s">
        <v>6</v>
      </c>
      <c r="B63" s="14">
        <f>DWH!AM35</f>
        <v>238</v>
      </c>
      <c r="C63" s="14">
        <f>DWH!AN35</f>
        <v>212</v>
      </c>
      <c r="D63" s="14">
        <f t="shared" si="4"/>
        <v>26</v>
      </c>
      <c r="E63" s="23">
        <f t="shared" si="5"/>
        <v>0.123</v>
      </c>
    </row>
    <row r="64" spans="1:7" x14ac:dyDescent="0.25">
      <c r="A64" s="10" t="s">
        <v>7</v>
      </c>
      <c r="B64" s="14">
        <f>DWH!AM36</f>
        <v>400</v>
      </c>
      <c r="C64" s="14">
        <f>DWH!AN36</f>
        <v>362</v>
      </c>
      <c r="D64" s="14">
        <f t="shared" si="4"/>
        <v>38</v>
      </c>
      <c r="E64" s="23">
        <f t="shared" si="5"/>
        <v>0.105</v>
      </c>
    </row>
    <row r="65" spans="1:5" x14ac:dyDescent="0.25">
      <c r="A65" s="10" t="s">
        <v>8</v>
      </c>
      <c r="B65" s="14">
        <f>DWH!AM37</f>
        <v>555</v>
      </c>
      <c r="C65" s="14">
        <f>DWH!AN37</f>
        <v>489</v>
      </c>
      <c r="D65" s="14">
        <f t="shared" si="4"/>
        <v>66</v>
      </c>
      <c r="E65" s="23">
        <f t="shared" si="5"/>
        <v>0.13500000000000001</v>
      </c>
    </row>
    <row r="66" spans="1:5" x14ac:dyDescent="0.25">
      <c r="A66" s="10" t="s">
        <v>9</v>
      </c>
      <c r="B66" s="14">
        <f>DWH!AM38</f>
        <v>119</v>
      </c>
      <c r="C66" s="14">
        <f>DWH!AN38</f>
        <v>89</v>
      </c>
      <c r="D66" s="14">
        <f t="shared" si="4"/>
        <v>30</v>
      </c>
      <c r="E66" s="23">
        <f t="shared" si="5"/>
        <v>0.33700000000000002</v>
      </c>
    </row>
    <row r="67" spans="1:5" x14ac:dyDescent="0.25">
      <c r="A67" s="10" t="s">
        <v>127</v>
      </c>
      <c r="B67" s="14">
        <f>DWH!AM39</f>
        <v>21</v>
      </c>
      <c r="C67" s="14">
        <f>DWH!AN39</f>
        <v>15</v>
      </c>
      <c r="D67" s="14">
        <f t="shared" si="4"/>
        <v>6</v>
      </c>
      <c r="E67" s="23">
        <f t="shared" si="5"/>
        <v>0.4</v>
      </c>
    </row>
    <row r="68" spans="1:5" x14ac:dyDescent="0.25">
      <c r="A68" s="10" t="s">
        <v>11</v>
      </c>
      <c r="B68" s="14">
        <f>DWH!AM40</f>
        <v>383</v>
      </c>
      <c r="C68" s="14">
        <f>DWH!AN40</f>
        <v>282</v>
      </c>
      <c r="D68" s="14">
        <f t="shared" si="4"/>
        <v>101</v>
      </c>
      <c r="E68" s="23">
        <f t="shared" si="5"/>
        <v>0.35799999999999998</v>
      </c>
    </row>
    <row r="69" spans="1:5" x14ac:dyDescent="0.25">
      <c r="A69" s="10" t="s">
        <v>12</v>
      </c>
      <c r="B69" s="14">
        <f>DWH!AM41</f>
        <v>164</v>
      </c>
      <c r="C69" s="14">
        <f>DWH!AN41</f>
        <v>140</v>
      </c>
      <c r="D69" s="14">
        <f t="shared" si="4"/>
        <v>24</v>
      </c>
      <c r="E69" s="23">
        <f t="shared" si="5"/>
        <v>0.17100000000000001</v>
      </c>
    </row>
    <row r="70" spans="1:5" x14ac:dyDescent="0.25">
      <c r="A70" s="10" t="s">
        <v>13</v>
      </c>
      <c r="B70" s="14">
        <f>DWH!AM42</f>
        <v>690</v>
      </c>
      <c r="C70" s="14">
        <f>DWH!AN42</f>
        <v>614</v>
      </c>
      <c r="D70" s="14">
        <f t="shared" si="4"/>
        <v>76</v>
      </c>
      <c r="E70" s="23">
        <f t="shared" si="5"/>
        <v>0.124</v>
      </c>
    </row>
    <row r="71" spans="1:5" x14ac:dyDescent="0.25">
      <c r="A71" s="10" t="s">
        <v>14</v>
      </c>
      <c r="B71" s="14">
        <f>DWH!AM43</f>
        <v>242</v>
      </c>
      <c r="C71" s="14">
        <f>DWH!AN43</f>
        <v>230</v>
      </c>
      <c r="D71" s="14">
        <f t="shared" si="4"/>
        <v>12</v>
      </c>
      <c r="E71" s="23">
        <f t="shared" si="5"/>
        <v>5.1999999999999998E-2</v>
      </c>
    </row>
    <row r="72" spans="1:5" x14ac:dyDescent="0.25">
      <c r="A72" s="146" t="s">
        <v>15</v>
      </c>
      <c r="B72" s="11">
        <f>DWH!AM57</f>
        <v>244</v>
      </c>
      <c r="C72" s="11">
        <f>DWH!AN57</f>
        <v>248</v>
      </c>
      <c r="D72" s="14">
        <f t="shared" si="4"/>
        <v>-4</v>
      </c>
      <c r="E72" s="23">
        <f t="shared" si="5"/>
        <v>-1.6E-2</v>
      </c>
    </row>
    <row r="73" spans="1:5" ht="15.75" thickBot="1" x14ac:dyDescent="0.3">
      <c r="A73" s="146" t="s">
        <v>16</v>
      </c>
      <c r="B73" s="11">
        <f>DWH!AM58</f>
        <v>223</v>
      </c>
      <c r="C73" s="11">
        <f>DWH!AN58</f>
        <v>248</v>
      </c>
      <c r="D73" s="28">
        <f t="shared" si="4"/>
        <v>-25</v>
      </c>
      <c r="E73" s="29">
        <f t="shared" si="5"/>
        <v>-0.10100000000000001</v>
      </c>
    </row>
    <row r="74" spans="1:5" ht="16.5" thickTop="1" thickBot="1" x14ac:dyDescent="0.3">
      <c r="A74" s="150" t="s">
        <v>20</v>
      </c>
      <c r="B74" s="22">
        <f>DWH!AL66</f>
        <v>35</v>
      </c>
      <c r="C74" s="22">
        <f>DWH!AM66</f>
        <v>22</v>
      </c>
      <c r="D74" s="22">
        <f t="shared" si="4"/>
        <v>13</v>
      </c>
      <c r="E74" s="24">
        <f t="shared" si="5"/>
        <v>0.59099999999999997</v>
      </c>
    </row>
    <row r="75" spans="1:5" ht="15.75" thickTop="1" x14ac:dyDescent="0.25">
      <c r="A75" s="146" t="s">
        <v>22</v>
      </c>
      <c r="B75" s="12">
        <f>DWH!AM99</f>
        <v>48</v>
      </c>
      <c r="C75" s="12">
        <f>DWH!AN99</f>
        <v>72</v>
      </c>
      <c r="D75" s="14">
        <f t="shared" si="4"/>
        <v>-24</v>
      </c>
      <c r="E75" s="23">
        <f t="shared" si="5"/>
        <v>-0.33300000000000002</v>
      </c>
    </row>
    <row r="76" spans="1:5" x14ac:dyDescent="0.25">
      <c r="A76" s="146" t="s">
        <v>23</v>
      </c>
      <c r="B76" s="12">
        <f>DWH!AM100</f>
        <v>280</v>
      </c>
      <c r="C76" s="12">
        <f>DWH!AN100</f>
        <v>271</v>
      </c>
      <c r="D76" s="14">
        <f t="shared" si="4"/>
        <v>9</v>
      </c>
      <c r="E76" s="23">
        <f t="shared" si="5"/>
        <v>3.3000000000000002E-2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77"/>
  <sheetViews>
    <sheetView showGridLines="0" zoomScaleNormal="100" workbookViewId="0">
      <selection activeCell="D1" sqref="D1"/>
    </sheetView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45505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29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128</v>
      </c>
      <c r="E6" s="180" t="s">
        <v>129</v>
      </c>
      <c r="F6" s="1"/>
      <c r="G6" s="1"/>
    </row>
    <row r="7" spans="1:7" ht="15.75" thickBot="1" x14ac:dyDescent="0.3">
      <c r="A7" s="179"/>
      <c r="B7" s="58">
        <f>'AMS Wien'!B7</f>
        <v>45505</v>
      </c>
      <c r="C7" s="58">
        <f>'AMS Wien'!C7</f>
        <v>45139</v>
      </c>
      <c r="D7" s="181"/>
      <c r="E7" s="181"/>
      <c r="G7" s="33"/>
    </row>
    <row r="8" spans="1:7" ht="15.75" thickTop="1" x14ac:dyDescent="0.25">
      <c r="A8" s="145" t="s">
        <v>2</v>
      </c>
      <c r="B8" s="14">
        <f>DWH!E5</f>
        <v>352</v>
      </c>
      <c r="C8" s="14">
        <f>DWH!F5</f>
        <v>318</v>
      </c>
      <c r="D8" s="14">
        <f>B8-C8</f>
        <v>34</v>
      </c>
      <c r="E8" s="23">
        <f>D8/C8</f>
        <v>0.107</v>
      </c>
      <c r="F8" s="1"/>
      <c r="G8" s="1"/>
    </row>
    <row r="9" spans="1:7" x14ac:dyDescent="0.25">
      <c r="A9" s="10" t="s">
        <v>3</v>
      </c>
      <c r="B9" s="14">
        <f>DWH!E6</f>
        <v>23</v>
      </c>
      <c r="C9" s="14">
        <f>DWH!F6</f>
        <v>20</v>
      </c>
      <c r="D9" s="14">
        <f t="shared" ref="D9:D29" si="0">B9-C9</f>
        <v>3</v>
      </c>
      <c r="E9" s="23">
        <f t="shared" ref="E9:E29" si="1">D9/C9</f>
        <v>0.15</v>
      </c>
      <c r="F9" s="1"/>
      <c r="G9" s="1"/>
    </row>
    <row r="10" spans="1:7" x14ac:dyDescent="0.25">
      <c r="A10" s="10" t="s">
        <v>4</v>
      </c>
      <c r="B10" s="14">
        <f>DWH!E7</f>
        <v>175</v>
      </c>
      <c r="C10" s="14">
        <f>DWH!F7</f>
        <v>150</v>
      </c>
      <c r="D10" s="14">
        <f t="shared" si="0"/>
        <v>25</v>
      </c>
      <c r="E10" s="23">
        <f t="shared" si="1"/>
        <v>0.16700000000000001</v>
      </c>
      <c r="F10" s="1"/>
      <c r="G10" s="1"/>
    </row>
    <row r="11" spans="1:7" x14ac:dyDescent="0.25">
      <c r="A11" s="10" t="s">
        <v>5</v>
      </c>
      <c r="B11" s="14">
        <f>DWH!E8</f>
        <v>87</v>
      </c>
      <c r="C11" s="14">
        <f>DWH!F8</f>
        <v>83</v>
      </c>
      <c r="D11" s="14">
        <f t="shared" si="0"/>
        <v>4</v>
      </c>
      <c r="E11" s="23">
        <f t="shared" si="1"/>
        <v>4.8000000000000001E-2</v>
      </c>
      <c r="F11" s="1"/>
      <c r="G11" s="1"/>
    </row>
    <row r="12" spans="1:7" x14ac:dyDescent="0.25">
      <c r="A12" s="10" t="s">
        <v>6</v>
      </c>
      <c r="B12" s="14">
        <f>DWH!E9</f>
        <v>67</v>
      </c>
      <c r="C12" s="14">
        <f>DWH!F9</f>
        <v>65</v>
      </c>
      <c r="D12" s="14">
        <f t="shared" si="0"/>
        <v>2</v>
      </c>
      <c r="E12" s="23">
        <f t="shared" si="1"/>
        <v>3.1E-2</v>
      </c>
      <c r="F12" s="1"/>
      <c r="G12" s="1"/>
    </row>
    <row r="13" spans="1:7" x14ac:dyDescent="0.25">
      <c r="A13" s="10" t="s">
        <v>7</v>
      </c>
      <c r="B13" s="14">
        <f>DWH!E10</f>
        <v>45</v>
      </c>
      <c r="C13" s="14">
        <f>DWH!F10</f>
        <v>50</v>
      </c>
      <c r="D13" s="14">
        <f t="shared" si="0"/>
        <v>-5</v>
      </c>
      <c r="E13" s="23">
        <f t="shared" si="1"/>
        <v>-0.1</v>
      </c>
      <c r="F13" s="1"/>
      <c r="G13" s="1"/>
    </row>
    <row r="14" spans="1:7" x14ac:dyDescent="0.25">
      <c r="A14" s="10" t="s">
        <v>8</v>
      </c>
      <c r="B14" s="14">
        <f>DWH!E11</f>
        <v>130</v>
      </c>
      <c r="C14" s="14">
        <f>DWH!F11</f>
        <v>106</v>
      </c>
      <c r="D14" s="14">
        <f t="shared" si="0"/>
        <v>24</v>
      </c>
      <c r="E14" s="23">
        <f t="shared" si="1"/>
        <v>0.22600000000000001</v>
      </c>
      <c r="F14" s="1"/>
      <c r="G14" s="1"/>
    </row>
    <row r="15" spans="1:7" x14ac:dyDescent="0.25">
      <c r="A15" s="10" t="s">
        <v>9</v>
      </c>
      <c r="B15" s="14">
        <f>DWH!E12</f>
        <v>33</v>
      </c>
      <c r="C15" s="14">
        <f>DWH!F12</f>
        <v>34</v>
      </c>
      <c r="D15" s="14">
        <f t="shared" si="0"/>
        <v>-1</v>
      </c>
      <c r="E15" s="23">
        <f t="shared" si="1"/>
        <v>-2.9000000000000001E-2</v>
      </c>
      <c r="F15" s="1"/>
      <c r="G15" s="1"/>
    </row>
    <row r="16" spans="1:7" x14ac:dyDescent="0.25">
      <c r="A16" s="10" t="s">
        <v>127</v>
      </c>
      <c r="B16" s="14">
        <f>DWH!E13</f>
        <v>0</v>
      </c>
      <c r="C16" s="14">
        <f>DWH!F13</f>
        <v>1</v>
      </c>
      <c r="D16" s="14">
        <f t="shared" si="0"/>
        <v>-1</v>
      </c>
      <c r="E16" s="23">
        <f t="shared" si="1"/>
        <v>-1</v>
      </c>
      <c r="F16" s="1"/>
      <c r="G16" s="1"/>
    </row>
    <row r="17" spans="1:7" x14ac:dyDescent="0.25">
      <c r="A17" s="10" t="s">
        <v>11</v>
      </c>
      <c r="B17" s="14">
        <f>DWH!E14</f>
        <v>123</v>
      </c>
      <c r="C17" s="14">
        <f>DWH!F14</f>
        <v>105</v>
      </c>
      <c r="D17" s="14">
        <f t="shared" si="0"/>
        <v>18</v>
      </c>
      <c r="E17" s="23">
        <f t="shared" si="1"/>
        <v>0.17100000000000001</v>
      </c>
      <c r="F17" s="1"/>
      <c r="G17" s="1"/>
    </row>
    <row r="18" spans="1:7" x14ac:dyDescent="0.25">
      <c r="A18" s="10" t="s">
        <v>12</v>
      </c>
      <c r="B18" s="14">
        <f>DWH!E15</f>
        <v>62</v>
      </c>
      <c r="C18" s="14">
        <f>DWH!F15</f>
        <v>54</v>
      </c>
      <c r="D18" s="14">
        <f t="shared" si="0"/>
        <v>8</v>
      </c>
      <c r="E18" s="23">
        <f t="shared" si="1"/>
        <v>0.14799999999999999</v>
      </c>
      <c r="F18" s="1"/>
      <c r="G18" s="1"/>
    </row>
    <row r="19" spans="1:7" x14ac:dyDescent="0.25">
      <c r="A19" s="10" t="s">
        <v>13</v>
      </c>
      <c r="B19" s="14">
        <f>DWH!E16</f>
        <v>168</v>
      </c>
      <c r="C19" s="14">
        <f>DWH!F16</f>
        <v>148</v>
      </c>
      <c r="D19" s="14">
        <f t="shared" si="0"/>
        <v>20</v>
      </c>
      <c r="E19" s="23">
        <f t="shared" si="1"/>
        <v>0.13500000000000001</v>
      </c>
      <c r="F19" s="1"/>
      <c r="G19" s="1"/>
    </row>
    <row r="20" spans="1:7" x14ac:dyDescent="0.25">
      <c r="A20" s="10" t="s">
        <v>14</v>
      </c>
      <c r="B20" s="14">
        <f>DWH!E17</f>
        <v>35</v>
      </c>
      <c r="C20" s="14">
        <f>DWH!F17</f>
        <v>29</v>
      </c>
      <c r="D20" s="14">
        <f t="shared" si="0"/>
        <v>6</v>
      </c>
      <c r="E20" s="23">
        <f t="shared" si="1"/>
        <v>0.20699999999999999</v>
      </c>
      <c r="F20" s="1"/>
      <c r="G20" s="1"/>
    </row>
    <row r="21" spans="1:7" x14ac:dyDescent="0.25">
      <c r="A21" s="146" t="s">
        <v>15</v>
      </c>
      <c r="B21" s="11">
        <f>DWH!E53</f>
        <v>77</v>
      </c>
      <c r="C21" s="11">
        <f>DWH!F53</f>
        <v>72</v>
      </c>
      <c r="D21" s="14">
        <f t="shared" si="0"/>
        <v>5</v>
      </c>
      <c r="E21" s="23">
        <f t="shared" si="1"/>
        <v>6.9000000000000006E-2</v>
      </c>
      <c r="F21" s="1"/>
      <c r="G21" s="1"/>
    </row>
    <row r="22" spans="1:7" ht="15.75" thickBot="1" x14ac:dyDescent="0.3">
      <c r="A22" s="147" t="s">
        <v>16</v>
      </c>
      <c r="B22" s="17">
        <f>DWH!E54</f>
        <v>51</v>
      </c>
      <c r="C22" s="17">
        <f>DWH!F54</f>
        <v>73</v>
      </c>
      <c r="D22" s="28">
        <f t="shared" si="0"/>
        <v>-22</v>
      </c>
      <c r="E22" s="29">
        <f t="shared" si="1"/>
        <v>-0.30099999999999999</v>
      </c>
      <c r="F22" s="1"/>
      <c r="G22" s="1"/>
    </row>
    <row r="23" spans="1:7" ht="15.75" thickTop="1" x14ac:dyDescent="0.25">
      <c r="A23" s="145" t="s">
        <v>100</v>
      </c>
      <c r="B23" s="19">
        <f>DWH!D80</f>
        <v>1766</v>
      </c>
      <c r="C23" s="19">
        <f>DWH!E80</f>
        <v>1968</v>
      </c>
      <c r="D23" s="19">
        <f t="shared" si="0"/>
        <v>-202</v>
      </c>
      <c r="E23" s="144">
        <f t="shared" si="1"/>
        <v>-0.10299999999999999</v>
      </c>
      <c r="F23" s="1"/>
      <c r="G23" s="1"/>
    </row>
    <row r="24" spans="1:7" x14ac:dyDescent="0.25">
      <c r="A24" s="146" t="s">
        <v>18</v>
      </c>
      <c r="B24" s="11">
        <f>DWH!D87</f>
        <v>610</v>
      </c>
      <c r="C24" s="11">
        <f>DWH!E87</f>
        <v>839</v>
      </c>
      <c r="D24" s="14">
        <f t="shared" si="0"/>
        <v>-229</v>
      </c>
      <c r="E24" s="23">
        <f t="shared" si="1"/>
        <v>-0.27300000000000002</v>
      </c>
      <c r="F24" s="1"/>
      <c r="G24" s="1"/>
    </row>
    <row r="25" spans="1:7" ht="15.75" thickBot="1" x14ac:dyDescent="0.3">
      <c r="A25" s="147" t="s">
        <v>19</v>
      </c>
      <c r="B25" s="17">
        <f>DWH!D88</f>
        <v>587</v>
      </c>
      <c r="C25" s="17">
        <f>DWH!E88</f>
        <v>919</v>
      </c>
      <c r="D25" s="28">
        <f t="shared" si="0"/>
        <v>-332</v>
      </c>
      <c r="E25" s="29">
        <f t="shared" si="1"/>
        <v>-0.36099999999999999</v>
      </c>
      <c r="F25" s="1"/>
      <c r="G25" s="1"/>
    </row>
    <row r="26" spans="1:7" ht="15.75" thickTop="1" x14ac:dyDescent="0.25">
      <c r="A26" s="145" t="s">
        <v>20</v>
      </c>
      <c r="B26" s="19">
        <f>DWH!D64</f>
        <v>8</v>
      </c>
      <c r="C26" s="19">
        <f>DWH!E64</f>
        <v>5</v>
      </c>
      <c r="D26" s="19">
        <f t="shared" si="0"/>
        <v>3</v>
      </c>
      <c r="E26" s="144">
        <f t="shared" si="1"/>
        <v>0.6</v>
      </c>
    </row>
    <row r="27" spans="1:7" ht="15.75" thickBot="1" x14ac:dyDescent="0.3">
      <c r="A27" s="148" t="s">
        <v>21</v>
      </c>
      <c r="B27" s="17">
        <f>DWH!D73</f>
        <v>121</v>
      </c>
      <c r="C27" s="17">
        <f>DWH!E73</f>
        <v>119</v>
      </c>
      <c r="D27" s="28">
        <f t="shared" si="0"/>
        <v>2</v>
      </c>
      <c r="E27" s="29">
        <f t="shared" si="1"/>
        <v>1.7000000000000001E-2</v>
      </c>
    </row>
    <row r="28" spans="1:7" ht="15.75" thickTop="1" x14ac:dyDescent="0.25">
      <c r="A28" s="149" t="s">
        <v>22</v>
      </c>
      <c r="B28" s="143">
        <f>DWH!E95</f>
        <v>9</v>
      </c>
      <c r="C28" s="143">
        <f>DWH!F95</f>
        <v>10</v>
      </c>
      <c r="D28" s="19">
        <f t="shared" si="0"/>
        <v>-1</v>
      </c>
      <c r="E28" s="144">
        <f t="shared" si="1"/>
        <v>-0.1</v>
      </c>
    </row>
    <row r="29" spans="1:7" x14ac:dyDescent="0.25">
      <c r="A29" s="146" t="s">
        <v>23</v>
      </c>
      <c r="B29" s="20">
        <f>DWH!E96</f>
        <v>57</v>
      </c>
      <c r="C29" s="20">
        <f>DWH!F96</f>
        <v>52</v>
      </c>
      <c r="D29" s="14">
        <f t="shared" si="0"/>
        <v>5</v>
      </c>
      <c r="E29" s="23">
        <f t="shared" si="1"/>
        <v>9.6000000000000002E-2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128</v>
      </c>
      <c r="E34" s="180" t="s">
        <v>129</v>
      </c>
    </row>
    <row r="35" spans="1:7" ht="15.75" thickBot="1" x14ac:dyDescent="0.3">
      <c r="A35" s="179"/>
      <c r="B35" s="58">
        <f>B7</f>
        <v>45505</v>
      </c>
      <c r="C35" s="58">
        <f>C7</f>
        <v>45139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DWH!E18</f>
        <v>171</v>
      </c>
      <c r="C36" s="14">
        <f>DWH!F18</f>
        <v>161</v>
      </c>
      <c r="D36" s="14">
        <f>B36-C36</f>
        <v>10</v>
      </c>
      <c r="E36" s="23">
        <f>D36/C36</f>
        <v>6.2E-2</v>
      </c>
    </row>
    <row r="37" spans="1:7" x14ac:dyDescent="0.25">
      <c r="A37" s="10" t="s">
        <v>3</v>
      </c>
      <c r="B37" s="14">
        <f>DWH!E19</f>
        <v>12</v>
      </c>
      <c r="C37" s="14">
        <f>DWH!F19</f>
        <v>6</v>
      </c>
      <c r="D37" s="14">
        <f t="shared" ref="D37:D53" si="2">B37-C37</f>
        <v>6</v>
      </c>
      <c r="E37" s="23">
        <f t="shared" ref="E37:E53" si="3">D37/C37</f>
        <v>1</v>
      </c>
    </row>
    <row r="38" spans="1:7" x14ac:dyDescent="0.25">
      <c r="A38" s="10" t="s">
        <v>4</v>
      </c>
      <c r="B38" s="14">
        <f>DWH!E20</f>
        <v>93</v>
      </c>
      <c r="C38" s="14">
        <f>DWH!F20</f>
        <v>87</v>
      </c>
      <c r="D38" s="14">
        <f t="shared" si="2"/>
        <v>6</v>
      </c>
      <c r="E38" s="23">
        <f t="shared" si="3"/>
        <v>6.9000000000000006E-2</v>
      </c>
    </row>
    <row r="39" spans="1:7" x14ac:dyDescent="0.25">
      <c r="A39" s="10" t="s">
        <v>5</v>
      </c>
      <c r="B39" s="14">
        <f>DWH!E21</f>
        <v>44</v>
      </c>
      <c r="C39" s="14">
        <f>DWH!F21</f>
        <v>43</v>
      </c>
      <c r="D39" s="14">
        <f t="shared" si="2"/>
        <v>1</v>
      </c>
      <c r="E39" s="23">
        <f t="shared" si="3"/>
        <v>2.3E-2</v>
      </c>
    </row>
    <row r="40" spans="1:7" x14ac:dyDescent="0.25">
      <c r="A40" s="10" t="s">
        <v>6</v>
      </c>
      <c r="B40" s="14">
        <f>DWH!E22</f>
        <v>22</v>
      </c>
      <c r="C40" s="14">
        <f>DWH!F22</f>
        <v>25</v>
      </c>
      <c r="D40" s="14">
        <f t="shared" si="2"/>
        <v>-3</v>
      </c>
      <c r="E40" s="23">
        <f t="shared" si="3"/>
        <v>-0.12</v>
      </c>
    </row>
    <row r="41" spans="1:7" x14ac:dyDescent="0.25">
      <c r="A41" s="10" t="s">
        <v>7</v>
      </c>
      <c r="B41" s="14">
        <f>DWH!E23</f>
        <v>23</v>
      </c>
      <c r="C41" s="14">
        <f>DWH!F23</f>
        <v>19</v>
      </c>
      <c r="D41" s="14">
        <f t="shared" si="2"/>
        <v>4</v>
      </c>
      <c r="E41" s="23">
        <f t="shared" si="3"/>
        <v>0.21099999999999999</v>
      </c>
    </row>
    <row r="42" spans="1:7" x14ac:dyDescent="0.25">
      <c r="A42" s="10" t="s">
        <v>51</v>
      </c>
      <c r="B42" s="14">
        <f>DWH!E24</f>
        <v>76</v>
      </c>
      <c r="C42" s="14">
        <f>DWH!F24</f>
        <v>67</v>
      </c>
      <c r="D42" s="14">
        <f t="shared" si="2"/>
        <v>9</v>
      </c>
      <c r="E42" s="23">
        <f t="shared" si="3"/>
        <v>0.13400000000000001</v>
      </c>
    </row>
    <row r="43" spans="1:7" x14ac:dyDescent="0.25">
      <c r="A43" s="10" t="s">
        <v>9</v>
      </c>
      <c r="B43" s="14">
        <f>DWH!E25</f>
        <v>15</v>
      </c>
      <c r="C43" s="14">
        <f>DWH!F25</f>
        <v>15</v>
      </c>
      <c r="D43" s="14">
        <f t="shared" si="2"/>
        <v>0</v>
      </c>
      <c r="E43" s="23">
        <f t="shared" si="3"/>
        <v>0</v>
      </c>
    </row>
    <row r="44" spans="1:7" x14ac:dyDescent="0.25">
      <c r="A44" s="10" t="s">
        <v>127</v>
      </c>
      <c r="B44" s="14">
        <f>DWH!E26</f>
        <v>0</v>
      </c>
      <c r="C44" s="14">
        <f>DWH!F26</f>
        <v>1</v>
      </c>
      <c r="D44" s="14">
        <f t="shared" si="2"/>
        <v>-1</v>
      </c>
      <c r="E44" s="23">
        <f t="shared" si="3"/>
        <v>-1</v>
      </c>
    </row>
    <row r="45" spans="1:7" x14ac:dyDescent="0.25">
      <c r="A45" s="10" t="s">
        <v>11</v>
      </c>
      <c r="B45" s="14">
        <f>DWH!E27</f>
        <v>54</v>
      </c>
      <c r="C45" s="14">
        <f>DWH!F27</f>
        <v>45</v>
      </c>
      <c r="D45" s="14">
        <f t="shared" si="2"/>
        <v>9</v>
      </c>
      <c r="E45" s="23">
        <f t="shared" si="3"/>
        <v>0.2</v>
      </c>
    </row>
    <row r="46" spans="1:7" x14ac:dyDescent="0.25">
      <c r="A46" s="10" t="s">
        <v>12</v>
      </c>
      <c r="B46" s="14">
        <f>DWH!E28</f>
        <v>30</v>
      </c>
      <c r="C46" s="14">
        <f>DWH!F28</f>
        <v>23</v>
      </c>
      <c r="D46" s="14">
        <f t="shared" si="2"/>
        <v>7</v>
      </c>
      <c r="E46" s="23">
        <f t="shared" si="3"/>
        <v>0.30399999999999999</v>
      </c>
    </row>
    <row r="47" spans="1:7" x14ac:dyDescent="0.25">
      <c r="A47" s="10" t="s">
        <v>13</v>
      </c>
      <c r="B47" s="14">
        <f>DWH!E29</f>
        <v>92</v>
      </c>
      <c r="C47" s="14">
        <f>DWH!F29</f>
        <v>87</v>
      </c>
      <c r="D47" s="14">
        <f t="shared" si="2"/>
        <v>5</v>
      </c>
      <c r="E47" s="23">
        <f t="shared" si="3"/>
        <v>5.7000000000000002E-2</v>
      </c>
    </row>
    <row r="48" spans="1:7" x14ac:dyDescent="0.25">
      <c r="A48" s="10" t="s">
        <v>14</v>
      </c>
      <c r="B48" s="14">
        <f>DWH!E30</f>
        <v>16</v>
      </c>
      <c r="C48" s="14">
        <f>DWH!F30</f>
        <v>7</v>
      </c>
      <c r="D48" s="14">
        <f t="shared" si="2"/>
        <v>9</v>
      </c>
      <c r="E48" s="23">
        <f t="shared" si="3"/>
        <v>1.286</v>
      </c>
    </row>
    <row r="49" spans="1:7" x14ac:dyDescent="0.25">
      <c r="A49" s="146" t="s">
        <v>15</v>
      </c>
      <c r="B49" s="11">
        <f>DWH!E55</f>
        <v>43</v>
      </c>
      <c r="C49" s="11">
        <f>DWH!F55</f>
        <v>44</v>
      </c>
      <c r="D49" s="14">
        <f t="shared" si="2"/>
        <v>-1</v>
      </c>
      <c r="E49" s="23">
        <f t="shared" si="3"/>
        <v>-2.3E-2</v>
      </c>
    </row>
    <row r="50" spans="1:7" ht="15.75" thickBot="1" x14ac:dyDescent="0.3">
      <c r="A50" s="146" t="s">
        <v>16</v>
      </c>
      <c r="B50" s="17">
        <f>DWH!E56</f>
        <v>30</v>
      </c>
      <c r="C50" s="17">
        <f>DWH!F56</f>
        <v>38</v>
      </c>
      <c r="D50" s="28">
        <f t="shared" si="2"/>
        <v>-8</v>
      </c>
      <c r="E50" s="29">
        <f t="shared" si="3"/>
        <v>-0.21099999999999999</v>
      </c>
    </row>
    <row r="51" spans="1:7" ht="16.5" thickTop="1" thickBot="1" x14ac:dyDescent="0.3">
      <c r="A51" s="150" t="s">
        <v>20</v>
      </c>
      <c r="B51" s="22">
        <f>DWH!D65</f>
        <v>2</v>
      </c>
      <c r="C51" s="22">
        <f>DWH!E65</f>
        <v>1</v>
      </c>
      <c r="D51" s="22">
        <f t="shared" si="2"/>
        <v>1</v>
      </c>
      <c r="E51" s="24">
        <f t="shared" si="3"/>
        <v>1</v>
      </c>
    </row>
    <row r="52" spans="1:7" ht="15.75" thickTop="1" x14ac:dyDescent="0.25">
      <c r="A52" s="146" t="s">
        <v>22</v>
      </c>
      <c r="B52" s="20">
        <f>DWH!E97</f>
        <v>8</v>
      </c>
      <c r="C52" s="20">
        <f>DWH!F97</f>
        <v>5</v>
      </c>
      <c r="D52" s="14">
        <f t="shared" si="2"/>
        <v>3</v>
      </c>
      <c r="E52" s="23">
        <f t="shared" si="3"/>
        <v>0.6</v>
      </c>
    </row>
    <row r="53" spans="1:7" x14ac:dyDescent="0.25">
      <c r="A53" s="146" t="s">
        <v>23</v>
      </c>
      <c r="B53" s="12">
        <f>DWH!E98</f>
        <v>36</v>
      </c>
      <c r="C53" s="12">
        <f>DWH!F98</f>
        <v>25</v>
      </c>
      <c r="D53" s="14">
        <f t="shared" si="2"/>
        <v>11</v>
      </c>
      <c r="E53" s="23">
        <f t="shared" si="3"/>
        <v>0.44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131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128</v>
      </c>
      <c r="E57" s="180" t="s">
        <v>129</v>
      </c>
    </row>
    <row r="58" spans="1:7" ht="15.75" thickBot="1" x14ac:dyDescent="0.3">
      <c r="A58" s="179"/>
      <c r="B58" s="58">
        <f>B7</f>
        <v>45505</v>
      </c>
      <c r="C58" s="58">
        <f>C7</f>
        <v>45139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DWH!E31</f>
        <v>181</v>
      </c>
      <c r="C59" s="14">
        <f>DWH!F31</f>
        <v>157</v>
      </c>
      <c r="D59" s="14">
        <f>B59-C59</f>
        <v>24</v>
      </c>
      <c r="E59" s="23">
        <f>D59/C59</f>
        <v>0.153</v>
      </c>
    </row>
    <row r="60" spans="1:7" x14ac:dyDescent="0.25">
      <c r="A60" s="10" t="s">
        <v>3</v>
      </c>
      <c r="B60" s="14">
        <f>DWH!E32</f>
        <v>11</v>
      </c>
      <c r="C60" s="14">
        <f>DWH!F32</f>
        <v>14</v>
      </c>
      <c r="D60" s="14">
        <f t="shared" ref="D60:D76" si="4">B60-C60</f>
        <v>-3</v>
      </c>
      <c r="E60" s="23">
        <f t="shared" ref="E60:E76" si="5">D60/C60</f>
        <v>-0.214</v>
      </c>
    </row>
    <row r="61" spans="1:7" x14ac:dyDescent="0.25">
      <c r="A61" s="10" t="s">
        <v>4</v>
      </c>
      <c r="B61" s="14">
        <f>DWH!E33</f>
        <v>82</v>
      </c>
      <c r="C61" s="14">
        <f>DWH!F33</f>
        <v>63</v>
      </c>
      <c r="D61" s="14">
        <f t="shared" si="4"/>
        <v>19</v>
      </c>
      <c r="E61" s="23">
        <f t="shared" si="5"/>
        <v>0.30199999999999999</v>
      </c>
    </row>
    <row r="62" spans="1:7" x14ac:dyDescent="0.25">
      <c r="A62" s="10" t="s">
        <v>5</v>
      </c>
      <c r="B62" s="14">
        <f>DWH!E34</f>
        <v>43</v>
      </c>
      <c r="C62" s="14">
        <f>DWH!F34</f>
        <v>40</v>
      </c>
      <c r="D62" s="14">
        <f t="shared" si="4"/>
        <v>3</v>
      </c>
      <c r="E62" s="23">
        <f t="shared" si="5"/>
        <v>7.4999999999999997E-2</v>
      </c>
    </row>
    <row r="63" spans="1:7" x14ac:dyDescent="0.25">
      <c r="A63" s="10" t="s">
        <v>6</v>
      </c>
      <c r="B63" s="14">
        <f>DWH!E35</f>
        <v>45</v>
      </c>
      <c r="C63" s="14">
        <f>DWH!F35</f>
        <v>40</v>
      </c>
      <c r="D63" s="14">
        <f t="shared" si="4"/>
        <v>5</v>
      </c>
      <c r="E63" s="23">
        <f t="shared" si="5"/>
        <v>0.125</v>
      </c>
    </row>
    <row r="64" spans="1:7" x14ac:dyDescent="0.25">
      <c r="A64" s="10" t="s">
        <v>7</v>
      </c>
      <c r="B64" s="14">
        <f>DWH!E36</f>
        <v>22</v>
      </c>
      <c r="C64" s="14">
        <f>DWH!F36</f>
        <v>31</v>
      </c>
      <c r="D64" s="14">
        <f t="shared" si="4"/>
        <v>-9</v>
      </c>
      <c r="E64" s="23">
        <f t="shared" si="5"/>
        <v>-0.28999999999999998</v>
      </c>
    </row>
    <row r="65" spans="1:5" x14ac:dyDescent="0.25">
      <c r="A65" s="10" t="s">
        <v>8</v>
      </c>
      <c r="B65" s="14">
        <f>DWH!E37</f>
        <v>54</v>
      </c>
      <c r="C65" s="14">
        <f>DWH!F37</f>
        <v>39</v>
      </c>
      <c r="D65" s="14">
        <f t="shared" si="4"/>
        <v>15</v>
      </c>
      <c r="E65" s="23">
        <f t="shared" si="5"/>
        <v>0.38500000000000001</v>
      </c>
    </row>
    <row r="66" spans="1:5" x14ac:dyDescent="0.25">
      <c r="A66" s="10" t="s">
        <v>9</v>
      </c>
      <c r="B66" s="14">
        <f>DWH!E38</f>
        <v>18</v>
      </c>
      <c r="C66" s="14">
        <f>DWH!F38</f>
        <v>19</v>
      </c>
      <c r="D66" s="14">
        <f t="shared" si="4"/>
        <v>-1</v>
      </c>
      <c r="E66" s="23">
        <f t="shared" si="5"/>
        <v>-5.2999999999999999E-2</v>
      </c>
    </row>
    <row r="67" spans="1:5" x14ac:dyDescent="0.25">
      <c r="A67" s="10" t="s">
        <v>127</v>
      </c>
      <c r="B67" s="14">
        <f>DWH!E39</f>
        <v>0</v>
      </c>
      <c r="C67" s="14">
        <f>DWH!F39</f>
        <v>0</v>
      </c>
      <c r="D67" s="14">
        <f t="shared" si="4"/>
        <v>0</v>
      </c>
      <c r="E67" s="23" t="e">
        <f t="shared" si="5"/>
        <v>#DIV/0!</v>
      </c>
    </row>
    <row r="68" spans="1:5" x14ac:dyDescent="0.25">
      <c r="A68" s="10" t="s">
        <v>11</v>
      </c>
      <c r="B68" s="14">
        <f>DWH!E40</f>
        <v>69</v>
      </c>
      <c r="C68" s="14">
        <f>DWH!F40</f>
        <v>60</v>
      </c>
      <c r="D68" s="14">
        <f t="shared" si="4"/>
        <v>9</v>
      </c>
      <c r="E68" s="23">
        <f t="shared" si="5"/>
        <v>0.15</v>
      </c>
    </row>
    <row r="69" spans="1:5" x14ac:dyDescent="0.25">
      <c r="A69" s="10" t="s">
        <v>12</v>
      </c>
      <c r="B69" s="14">
        <f>DWH!E41</f>
        <v>32</v>
      </c>
      <c r="C69" s="14">
        <f>DWH!F41</f>
        <v>31</v>
      </c>
      <c r="D69" s="14">
        <f t="shared" si="4"/>
        <v>1</v>
      </c>
      <c r="E69" s="23">
        <f t="shared" si="5"/>
        <v>3.2000000000000001E-2</v>
      </c>
    </row>
    <row r="70" spans="1:5" x14ac:dyDescent="0.25">
      <c r="A70" s="10" t="s">
        <v>13</v>
      </c>
      <c r="B70" s="14">
        <f>DWH!E42</f>
        <v>76</v>
      </c>
      <c r="C70" s="14">
        <f>DWH!F42</f>
        <v>61</v>
      </c>
      <c r="D70" s="14">
        <f t="shared" si="4"/>
        <v>15</v>
      </c>
      <c r="E70" s="23">
        <f t="shared" si="5"/>
        <v>0.246</v>
      </c>
    </row>
    <row r="71" spans="1:5" x14ac:dyDescent="0.25">
      <c r="A71" s="10" t="s">
        <v>14</v>
      </c>
      <c r="B71" s="14">
        <f>DWH!E43</f>
        <v>19</v>
      </c>
      <c r="C71" s="14">
        <f>DWH!F43</f>
        <v>22</v>
      </c>
      <c r="D71" s="14">
        <f t="shared" si="4"/>
        <v>-3</v>
      </c>
      <c r="E71" s="23">
        <f t="shared" si="5"/>
        <v>-0.13600000000000001</v>
      </c>
    </row>
    <row r="72" spans="1:5" x14ac:dyDescent="0.25">
      <c r="A72" s="146" t="s">
        <v>15</v>
      </c>
      <c r="B72" s="11">
        <f>DWH!E57</f>
        <v>34</v>
      </c>
      <c r="C72" s="11">
        <f>DWH!F57</f>
        <v>28</v>
      </c>
      <c r="D72" s="14">
        <f t="shared" si="4"/>
        <v>6</v>
      </c>
      <c r="E72" s="23">
        <f t="shared" si="5"/>
        <v>0.214</v>
      </c>
    </row>
    <row r="73" spans="1:5" ht="15.75" thickBot="1" x14ac:dyDescent="0.3">
      <c r="A73" s="146" t="s">
        <v>16</v>
      </c>
      <c r="B73" s="11">
        <f>DWH!E58</f>
        <v>21</v>
      </c>
      <c r="C73" s="11">
        <f>DWH!F58</f>
        <v>35</v>
      </c>
      <c r="D73" s="28">
        <f t="shared" si="4"/>
        <v>-14</v>
      </c>
      <c r="E73" s="29">
        <f t="shared" si="5"/>
        <v>-0.4</v>
      </c>
    </row>
    <row r="74" spans="1:5" ht="16.5" thickTop="1" thickBot="1" x14ac:dyDescent="0.3">
      <c r="A74" s="150" t="s">
        <v>20</v>
      </c>
      <c r="B74" s="22">
        <f>DWH!D66</f>
        <v>6</v>
      </c>
      <c r="C74" s="22">
        <f>DWH!E66</f>
        <v>4</v>
      </c>
      <c r="D74" s="22">
        <f t="shared" si="4"/>
        <v>2</v>
      </c>
      <c r="E74" s="24">
        <f t="shared" si="5"/>
        <v>0.5</v>
      </c>
    </row>
    <row r="75" spans="1:5" ht="15.75" thickTop="1" x14ac:dyDescent="0.25">
      <c r="A75" s="146" t="s">
        <v>22</v>
      </c>
      <c r="B75" s="12">
        <f>DWH!E99</f>
        <v>1</v>
      </c>
      <c r="C75" s="12">
        <f>DWH!F99</f>
        <v>5</v>
      </c>
      <c r="D75" s="14">
        <f t="shared" si="4"/>
        <v>-4</v>
      </c>
      <c r="E75" s="23">
        <f t="shared" si="5"/>
        <v>-0.8</v>
      </c>
    </row>
    <row r="76" spans="1:5" x14ac:dyDescent="0.25">
      <c r="A76" s="146" t="s">
        <v>23</v>
      </c>
      <c r="B76" s="12">
        <f>DWH!E100</f>
        <v>21</v>
      </c>
      <c r="C76" s="12">
        <f>DWH!F100</f>
        <v>27</v>
      </c>
      <c r="D76" s="14">
        <f t="shared" si="4"/>
        <v>-6</v>
      </c>
      <c r="E76" s="23">
        <f t="shared" si="5"/>
        <v>-0.222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45505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41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128</v>
      </c>
      <c r="E6" s="180" t="s">
        <v>129</v>
      </c>
      <c r="F6" s="1"/>
      <c r="G6" s="1"/>
    </row>
    <row r="7" spans="1:7" ht="15.75" thickBot="1" x14ac:dyDescent="0.3">
      <c r="A7" s="179"/>
      <c r="B7" s="58">
        <f>'AMS Wien'!B7</f>
        <v>45505</v>
      </c>
      <c r="C7" s="58">
        <f>'AMS Wien'!C7</f>
        <v>45139</v>
      </c>
      <c r="D7" s="181"/>
      <c r="E7" s="181"/>
      <c r="G7" s="33"/>
    </row>
    <row r="8" spans="1:7" ht="15.75" thickTop="1" x14ac:dyDescent="0.25">
      <c r="A8" s="145" t="s">
        <v>2</v>
      </c>
      <c r="B8" s="14">
        <f>DWH!AO5</f>
        <v>3180</v>
      </c>
      <c r="C8" s="14">
        <f>DWH!AP5</f>
        <v>2921</v>
      </c>
      <c r="D8" s="14">
        <f>B8-C8</f>
        <v>259</v>
      </c>
      <c r="E8" s="23">
        <f>D8/C8</f>
        <v>8.8999999999999996E-2</v>
      </c>
      <c r="F8" s="1"/>
      <c r="G8" s="1"/>
    </row>
    <row r="9" spans="1:7" x14ac:dyDescent="0.25">
      <c r="A9" s="10" t="s">
        <v>3</v>
      </c>
      <c r="B9" s="14">
        <f>DWH!AO6</f>
        <v>307</v>
      </c>
      <c r="C9" s="14">
        <f>DWH!AP6</f>
        <v>247</v>
      </c>
      <c r="D9" s="14">
        <f t="shared" ref="D9:D29" si="0">B9-C9</f>
        <v>60</v>
      </c>
      <c r="E9" s="23">
        <f t="shared" ref="E9:E29" si="1">D9/C9</f>
        <v>0.24299999999999999</v>
      </c>
      <c r="F9" s="1"/>
      <c r="G9" s="1"/>
    </row>
    <row r="10" spans="1:7" x14ac:dyDescent="0.25">
      <c r="A10" s="10" t="s">
        <v>4</v>
      </c>
      <c r="B10" s="14">
        <f>DWH!AO7</f>
        <v>1602</v>
      </c>
      <c r="C10" s="14">
        <f>DWH!AP7</f>
        <v>1543</v>
      </c>
      <c r="D10" s="14">
        <f t="shared" si="0"/>
        <v>59</v>
      </c>
      <c r="E10" s="23">
        <f t="shared" si="1"/>
        <v>3.7999999999999999E-2</v>
      </c>
      <c r="F10" s="1"/>
      <c r="G10" s="1"/>
    </row>
    <row r="11" spans="1:7" x14ac:dyDescent="0.25">
      <c r="A11" s="10" t="s">
        <v>5</v>
      </c>
      <c r="B11" s="14">
        <f>DWH!AO8</f>
        <v>697</v>
      </c>
      <c r="C11" s="14">
        <f>DWH!AP8</f>
        <v>609</v>
      </c>
      <c r="D11" s="14">
        <f t="shared" si="0"/>
        <v>88</v>
      </c>
      <c r="E11" s="23">
        <f t="shared" si="1"/>
        <v>0.14399999999999999</v>
      </c>
      <c r="F11" s="1"/>
      <c r="G11" s="1"/>
    </row>
    <row r="12" spans="1:7" x14ac:dyDescent="0.25">
      <c r="A12" s="10" t="s">
        <v>6</v>
      </c>
      <c r="B12" s="14">
        <f>DWH!AO9</f>
        <v>574</v>
      </c>
      <c r="C12" s="14">
        <f>DWH!AP9</f>
        <v>522</v>
      </c>
      <c r="D12" s="14">
        <f t="shared" si="0"/>
        <v>52</v>
      </c>
      <c r="E12" s="23">
        <f t="shared" si="1"/>
        <v>0.1</v>
      </c>
      <c r="F12" s="1"/>
      <c r="G12" s="1"/>
    </row>
    <row r="13" spans="1:7" x14ac:dyDescent="0.25">
      <c r="A13" s="10" t="s">
        <v>7</v>
      </c>
      <c r="B13" s="14">
        <f>DWH!AO10</f>
        <v>1108</v>
      </c>
      <c r="C13" s="14">
        <f>DWH!AP10</f>
        <v>1015</v>
      </c>
      <c r="D13" s="14">
        <f t="shared" si="0"/>
        <v>93</v>
      </c>
      <c r="E13" s="23">
        <f t="shared" si="1"/>
        <v>9.1999999999999998E-2</v>
      </c>
      <c r="F13" s="1"/>
      <c r="G13" s="1"/>
    </row>
    <row r="14" spans="1:7" x14ac:dyDescent="0.25">
      <c r="A14" s="10" t="s">
        <v>8</v>
      </c>
      <c r="B14" s="14">
        <f>DWH!AO11</f>
        <v>1364</v>
      </c>
      <c r="C14" s="14">
        <f>DWH!AP11</f>
        <v>1208</v>
      </c>
      <c r="D14" s="14">
        <f t="shared" si="0"/>
        <v>156</v>
      </c>
      <c r="E14" s="23">
        <f t="shared" si="1"/>
        <v>0.129</v>
      </c>
      <c r="F14" s="1"/>
      <c r="G14" s="1"/>
    </row>
    <row r="15" spans="1:7" x14ac:dyDescent="0.25">
      <c r="A15" s="10" t="s">
        <v>9</v>
      </c>
      <c r="B15" s="14">
        <f>DWH!AO12</f>
        <v>337</v>
      </c>
      <c r="C15" s="14">
        <f>DWH!AP12</f>
        <v>281</v>
      </c>
      <c r="D15" s="14">
        <f t="shared" si="0"/>
        <v>56</v>
      </c>
      <c r="E15" s="23">
        <f t="shared" si="1"/>
        <v>0.19900000000000001</v>
      </c>
      <c r="F15" s="1"/>
      <c r="G15" s="1"/>
    </row>
    <row r="16" spans="1:7" x14ac:dyDescent="0.25">
      <c r="A16" s="10" t="s">
        <v>127</v>
      </c>
      <c r="B16" s="14">
        <f>DWH!AO13</f>
        <v>56</v>
      </c>
      <c r="C16" s="14">
        <f>DWH!AP13</f>
        <v>51</v>
      </c>
      <c r="D16" s="14">
        <f t="shared" si="0"/>
        <v>5</v>
      </c>
      <c r="E16" s="23">
        <f t="shared" si="1"/>
        <v>9.8000000000000004E-2</v>
      </c>
      <c r="F16" s="1"/>
      <c r="G16" s="1"/>
    </row>
    <row r="17" spans="1:7" x14ac:dyDescent="0.25">
      <c r="A17" s="10" t="s">
        <v>11</v>
      </c>
      <c r="B17" s="14">
        <f>DWH!AO14</f>
        <v>1070</v>
      </c>
      <c r="C17" s="14">
        <f>DWH!AP14</f>
        <v>946</v>
      </c>
      <c r="D17" s="14">
        <f t="shared" si="0"/>
        <v>124</v>
      </c>
      <c r="E17" s="23">
        <f t="shared" si="1"/>
        <v>0.13100000000000001</v>
      </c>
      <c r="F17" s="1"/>
      <c r="G17" s="1"/>
    </row>
    <row r="18" spans="1:7" x14ac:dyDescent="0.25">
      <c r="A18" s="10" t="s">
        <v>12</v>
      </c>
      <c r="B18" s="14">
        <f>DWH!AO15</f>
        <v>494</v>
      </c>
      <c r="C18" s="14">
        <f>DWH!AP15</f>
        <v>484</v>
      </c>
      <c r="D18" s="14">
        <f t="shared" si="0"/>
        <v>10</v>
      </c>
      <c r="E18" s="23">
        <f t="shared" si="1"/>
        <v>2.1000000000000001E-2</v>
      </c>
      <c r="F18" s="1"/>
      <c r="G18" s="1"/>
    </row>
    <row r="19" spans="1:7" x14ac:dyDescent="0.25">
      <c r="A19" s="10" t="s">
        <v>13</v>
      </c>
      <c r="B19" s="14">
        <f>DWH!AO16</f>
        <v>1859</v>
      </c>
      <c r="C19" s="14">
        <f>DWH!AP16</f>
        <v>1734</v>
      </c>
      <c r="D19" s="14">
        <f t="shared" si="0"/>
        <v>125</v>
      </c>
      <c r="E19" s="23">
        <f t="shared" si="1"/>
        <v>7.1999999999999995E-2</v>
      </c>
      <c r="F19" s="1"/>
      <c r="G19" s="1"/>
    </row>
    <row r="20" spans="1:7" x14ac:dyDescent="0.25">
      <c r="A20" s="10" t="s">
        <v>14</v>
      </c>
      <c r="B20" s="14">
        <f>DWH!AO17</f>
        <v>728</v>
      </c>
      <c r="C20" s="14">
        <f>DWH!AP17</f>
        <v>704</v>
      </c>
      <c r="D20" s="14">
        <f t="shared" si="0"/>
        <v>24</v>
      </c>
      <c r="E20" s="23">
        <f t="shared" si="1"/>
        <v>3.4000000000000002E-2</v>
      </c>
      <c r="F20" s="1"/>
      <c r="G20" s="1"/>
    </row>
    <row r="21" spans="1:7" x14ac:dyDescent="0.25">
      <c r="A21" s="146" t="s">
        <v>15</v>
      </c>
      <c r="B21" s="11">
        <f>DWH!AO53</f>
        <v>681</v>
      </c>
      <c r="C21" s="11">
        <f>DWH!AP53</f>
        <v>677</v>
      </c>
      <c r="D21" s="14">
        <f t="shared" si="0"/>
        <v>4</v>
      </c>
      <c r="E21" s="23">
        <f t="shared" si="1"/>
        <v>6.0000000000000001E-3</v>
      </c>
      <c r="F21" s="1"/>
      <c r="G21" s="1"/>
    </row>
    <row r="22" spans="1:7" ht="15.75" thickBot="1" x14ac:dyDescent="0.3">
      <c r="A22" s="147" t="s">
        <v>16</v>
      </c>
      <c r="B22" s="17">
        <f>DWH!AO54</f>
        <v>722</v>
      </c>
      <c r="C22" s="17">
        <f>DWH!AP54</f>
        <v>704</v>
      </c>
      <c r="D22" s="28">
        <f t="shared" si="0"/>
        <v>18</v>
      </c>
      <c r="E22" s="29">
        <f t="shared" si="1"/>
        <v>2.5999999999999999E-2</v>
      </c>
      <c r="F22" s="1"/>
      <c r="G22" s="1"/>
    </row>
    <row r="23" spans="1:7" ht="15.75" thickTop="1" x14ac:dyDescent="0.25">
      <c r="A23" s="145" t="s">
        <v>100</v>
      </c>
      <c r="B23" s="19">
        <f>DWH!AN80</f>
        <v>430</v>
      </c>
      <c r="C23" s="19">
        <f>DWH!AO80</f>
        <v>552</v>
      </c>
      <c r="D23" s="19">
        <f t="shared" si="0"/>
        <v>-122</v>
      </c>
      <c r="E23" s="144">
        <f t="shared" si="1"/>
        <v>-0.221</v>
      </c>
      <c r="F23" s="1"/>
      <c r="G23" s="1"/>
    </row>
    <row r="24" spans="1:7" x14ac:dyDescent="0.25">
      <c r="A24" s="146" t="s">
        <v>18</v>
      </c>
      <c r="B24" s="11">
        <f>DWH!AN87</f>
        <v>233</v>
      </c>
      <c r="C24" s="11">
        <f>DWH!AO87</f>
        <v>279</v>
      </c>
      <c r="D24" s="14">
        <f t="shared" si="0"/>
        <v>-46</v>
      </c>
      <c r="E24" s="23">
        <f t="shared" si="1"/>
        <v>-0.16500000000000001</v>
      </c>
      <c r="F24" s="1"/>
      <c r="G24" s="1"/>
    </row>
    <row r="25" spans="1:7" ht="15.75" thickBot="1" x14ac:dyDescent="0.3">
      <c r="A25" s="147" t="s">
        <v>19</v>
      </c>
      <c r="B25" s="17">
        <f>DWH!AN88</f>
        <v>369</v>
      </c>
      <c r="C25" s="17">
        <f>DWH!AO88</f>
        <v>447</v>
      </c>
      <c r="D25" s="28">
        <f t="shared" si="0"/>
        <v>-78</v>
      </c>
      <c r="E25" s="29">
        <f t="shared" si="1"/>
        <v>-0.17399999999999999</v>
      </c>
      <c r="F25" s="1"/>
      <c r="G25" s="1"/>
    </row>
    <row r="26" spans="1:7" ht="15.75" thickTop="1" x14ac:dyDescent="0.25">
      <c r="A26" s="145" t="s">
        <v>20</v>
      </c>
      <c r="B26" s="19">
        <f>DWH!AN64</f>
        <v>99</v>
      </c>
      <c r="C26" s="19">
        <f>DWH!AO64</f>
        <v>68</v>
      </c>
      <c r="D26" s="19">
        <f t="shared" si="0"/>
        <v>31</v>
      </c>
      <c r="E26" s="144">
        <f t="shared" si="1"/>
        <v>0.45600000000000002</v>
      </c>
    </row>
    <row r="27" spans="1:7" ht="15.75" thickBot="1" x14ac:dyDescent="0.3">
      <c r="A27" s="148" t="s">
        <v>21</v>
      </c>
      <c r="B27" s="17">
        <f>DWH!AN73</f>
        <v>35</v>
      </c>
      <c r="C27" s="17">
        <f>DWH!AO73</f>
        <v>30</v>
      </c>
      <c r="D27" s="28">
        <f t="shared" si="0"/>
        <v>5</v>
      </c>
      <c r="E27" s="29">
        <f t="shared" si="1"/>
        <v>0.16700000000000001</v>
      </c>
    </row>
    <row r="28" spans="1:7" ht="15.75" thickTop="1" x14ac:dyDescent="0.25">
      <c r="A28" s="149" t="s">
        <v>22</v>
      </c>
      <c r="B28" s="143">
        <f>DWH!AO95</f>
        <v>178</v>
      </c>
      <c r="C28" s="143">
        <f>DWH!AP95</f>
        <v>177</v>
      </c>
      <c r="D28" s="19">
        <f t="shared" si="0"/>
        <v>1</v>
      </c>
      <c r="E28" s="144">
        <f t="shared" si="1"/>
        <v>6.0000000000000001E-3</v>
      </c>
    </row>
    <row r="29" spans="1:7" x14ac:dyDescent="0.25">
      <c r="A29" s="146" t="s">
        <v>23</v>
      </c>
      <c r="B29" s="20">
        <f>DWH!AO96</f>
        <v>779</v>
      </c>
      <c r="C29" s="20">
        <f>DWH!AP96</f>
        <v>702</v>
      </c>
      <c r="D29" s="14">
        <f t="shared" si="0"/>
        <v>77</v>
      </c>
      <c r="E29" s="23">
        <f t="shared" si="1"/>
        <v>0.11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128</v>
      </c>
      <c r="E34" s="180" t="s">
        <v>129</v>
      </c>
    </row>
    <row r="35" spans="1:7" ht="15.75" thickBot="1" x14ac:dyDescent="0.3">
      <c r="A35" s="179"/>
      <c r="B35" s="58">
        <f>B7</f>
        <v>45505</v>
      </c>
      <c r="C35" s="58">
        <f>C7</f>
        <v>45139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DWH!AO18</f>
        <v>1398</v>
      </c>
      <c r="C36" s="14">
        <f>DWH!AP18</f>
        <v>1298</v>
      </c>
      <c r="D36" s="14">
        <f>B36-C36</f>
        <v>100</v>
      </c>
      <c r="E36" s="23">
        <f>D36/C36</f>
        <v>7.6999999999999999E-2</v>
      </c>
    </row>
    <row r="37" spans="1:7" x14ac:dyDescent="0.25">
      <c r="A37" s="10" t="s">
        <v>3</v>
      </c>
      <c r="B37" s="14">
        <f>DWH!AO19</f>
        <v>139</v>
      </c>
      <c r="C37" s="14">
        <f>DWH!AP19</f>
        <v>104</v>
      </c>
      <c r="D37" s="14">
        <f t="shared" ref="D37:D53" si="2">B37-C37</f>
        <v>35</v>
      </c>
      <c r="E37" s="23">
        <f t="shared" ref="E37:E53" si="3">D37/C37</f>
        <v>0.33700000000000002</v>
      </c>
    </row>
    <row r="38" spans="1:7" x14ac:dyDescent="0.25">
      <c r="A38" s="10" t="s">
        <v>4</v>
      </c>
      <c r="B38" s="14">
        <f>DWH!AO20</f>
        <v>727</v>
      </c>
      <c r="C38" s="14">
        <f>DWH!AP20</f>
        <v>733</v>
      </c>
      <c r="D38" s="14">
        <f t="shared" si="2"/>
        <v>-6</v>
      </c>
      <c r="E38" s="23">
        <f t="shared" si="3"/>
        <v>-8.0000000000000002E-3</v>
      </c>
    </row>
    <row r="39" spans="1:7" x14ac:dyDescent="0.25">
      <c r="A39" s="10" t="s">
        <v>5</v>
      </c>
      <c r="B39" s="14">
        <f>DWH!AO21</f>
        <v>337</v>
      </c>
      <c r="C39" s="14">
        <f>DWH!AP21</f>
        <v>293</v>
      </c>
      <c r="D39" s="14">
        <f t="shared" si="2"/>
        <v>44</v>
      </c>
      <c r="E39" s="23">
        <f t="shared" si="3"/>
        <v>0.15</v>
      </c>
    </row>
    <row r="40" spans="1:7" x14ac:dyDescent="0.25">
      <c r="A40" s="10" t="s">
        <v>6</v>
      </c>
      <c r="B40" s="14">
        <f>DWH!AO22</f>
        <v>195</v>
      </c>
      <c r="C40" s="14">
        <f>DWH!AP22</f>
        <v>168</v>
      </c>
      <c r="D40" s="14">
        <f t="shared" si="2"/>
        <v>27</v>
      </c>
      <c r="E40" s="23">
        <f t="shared" si="3"/>
        <v>0.161</v>
      </c>
    </row>
    <row r="41" spans="1:7" x14ac:dyDescent="0.25">
      <c r="A41" s="10" t="s">
        <v>7</v>
      </c>
      <c r="B41" s="14">
        <f>DWH!AO23</f>
        <v>451</v>
      </c>
      <c r="C41" s="14">
        <f>DWH!AP23</f>
        <v>427</v>
      </c>
      <c r="D41" s="14">
        <f t="shared" si="2"/>
        <v>24</v>
      </c>
      <c r="E41" s="23">
        <f t="shared" si="3"/>
        <v>5.6000000000000001E-2</v>
      </c>
    </row>
    <row r="42" spans="1:7" x14ac:dyDescent="0.25">
      <c r="A42" s="10" t="s">
        <v>51</v>
      </c>
      <c r="B42" s="14">
        <f>DWH!AO24</f>
        <v>630</v>
      </c>
      <c r="C42" s="14">
        <f>DWH!AP24</f>
        <v>604</v>
      </c>
      <c r="D42" s="14">
        <f t="shared" si="2"/>
        <v>26</v>
      </c>
      <c r="E42" s="23">
        <f t="shared" si="3"/>
        <v>4.2999999999999997E-2</v>
      </c>
    </row>
    <row r="43" spans="1:7" x14ac:dyDescent="0.25">
      <c r="A43" s="10" t="s">
        <v>9</v>
      </c>
      <c r="B43" s="14">
        <f>DWH!AO25</f>
        <v>122</v>
      </c>
      <c r="C43" s="14">
        <f>DWH!AP25</f>
        <v>107</v>
      </c>
      <c r="D43" s="14">
        <f t="shared" si="2"/>
        <v>15</v>
      </c>
      <c r="E43" s="23">
        <f t="shared" si="3"/>
        <v>0.14000000000000001</v>
      </c>
    </row>
    <row r="44" spans="1:7" x14ac:dyDescent="0.25">
      <c r="A44" s="10" t="s">
        <v>127</v>
      </c>
      <c r="B44" s="14">
        <f>DWH!AO26</f>
        <v>25</v>
      </c>
      <c r="C44" s="14">
        <f>DWH!AP26</f>
        <v>20</v>
      </c>
      <c r="D44" s="14">
        <f t="shared" si="2"/>
        <v>5</v>
      </c>
      <c r="E44" s="23">
        <f t="shared" si="3"/>
        <v>0.25</v>
      </c>
    </row>
    <row r="45" spans="1:7" x14ac:dyDescent="0.25">
      <c r="A45" s="10" t="s">
        <v>11</v>
      </c>
      <c r="B45" s="14">
        <f>DWH!AO27</f>
        <v>418</v>
      </c>
      <c r="C45" s="14">
        <f>DWH!AP27</f>
        <v>368</v>
      </c>
      <c r="D45" s="14">
        <f t="shared" si="2"/>
        <v>50</v>
      </c>
      <c r="E45" s="23">
        <f t="shared" si="3"/>
        <v>0.13600000000000001</v>
      </c>
    </row>
    <row r="46" spans="1:7" x14ac:dyDescent="0.25">
      <c r="A46" s="10" t="s">
        <v>12</v>
      </c>
      <c r="B46" s="14">
        <f>DWH!AO28</f>
        <v>179</v>
      </c>
      <c r="C46" s="14">
        <f>DWH!AP28</f>
        <v>174</v>
      </c>
      <c r="D46" s="14">
        <f t="shared" si="2"/>
        <v>5</v>
      </c>
      <c r="E46" s="23">
        <f t="shared" si="3"/>
        <v>2.9000000000000001E-2</v>
      </c>
    </row>
    <row r="47" spans="1:7" x14ac:dyDescent="0.25">
      <c r="A47" s="10" t="s">
        <v>13</v>
      </c>
      <c r="B47" s="14">
        <f>DWH!AO29</f>
        <v>842</v>
      </c>
      <c r="C47" s="14">
        <f>DWH!AP29</f>
        <v>806</v>
      </c>
      <c r="D47" s="14">
        <f t="shared" si="2"/>
        <v>36</v>
      </c>
      <c r="E47" s="23">
        <f t="shared" si="3"/>
        <v>4.4999999999999998E-2</v>
      </c>
    </row>
    <row r="48" spans="1:7" x14ac:dyDescent="0.25">
      <c r="A48" s="10" t="s">
        <v>14</v>
      </c>
      <c r="B48" s="14">
        <f>DWH!AO30</f>
        <v>312</v>
      </c>
      <c r="C48" s="14">
        <f>DWH!AP30</f>
        <v>288</v>
      </c>
      <c r="D48" s="14">
        <f t="shared" si="2"/>
        <v>24</v>
      </c>
      <c r="E48" s="23">
        <f t="shared" si="3"/>
        <v>8.3000000000000004E-2</v>
      </c>
    </row>
    <row r="49" spans="1:7" x14ac:dyDescent="0.25">
      <c r="A49" s="146" t="s">
        <v>15</v>
      </c>
      <c r="B49" s="11">
        <f>DWH!AO55</f>
        <v>309</v>
      </c>
      <c r="C49" s="11">
        <f>DWH!AP55</f>
        <v>315</v>
      </c>
      <c r="D49" s="14">
        <f t="shared" si="2"/>
        <v>-6</v>
      </c>
      <c r="E49" s="23">
        <f t="shared" si="3"/>
        <v>-1.9E-2</v>
      </c>
    </row>
    <row r="50" spans="1:7" ht="15.75" thickBot="1" x14ac:dyDescent="0.3">
      <c r="A50" s="146" t="s">
        <v>16</v>
      </c>
      <c r="B50" s="17">
        <f>DWH!AO56</f>
        <v>346</v>
      </c>
      <c r="C50" s="17">
        <f>DWH!AP56</f>
        <v>337</v>
      </c>
      <c r="D50" s="28">
        <f t="shared" si="2"/>
        <v>9</v>
      </c>
      <c r="E50" s="29">
        <f t="shared" si="3"/>
        <v>2.7E-2</v>
      </c>
    </row>
    <row r="51" spans="1:7" ht="16.5" thickTop="1" thickBot="1" x14ac:dyDescent="0.3">
      <c r="A51" s="150" t="s">
        <v>20</v>
      </c>
      <c r="B51" s="22">
        <f>DWH!AN65</f>
        <v>39</v>
      </c>
      <c r="C51" s="22">
        <f>DWH!AO65</f>
        <v>26</v>
      </c>
      <c r="D51" s="22">
        <f t="shared" si="2"/>
        <v>13</v>
      </c>
      <c r="E51" s="24">
        <f t="shared" si="3"/>
        <v>0.5</v>
      </c>
    </row>
    <row r="52" spans="1:7" ht="15.75" thickTop="1" x14ac:dyDescent="0.25">
      <c r="A52" s="146" t="s">
        <v>22</v>
      </c>
      <c r="B52" s="20">
        <f>DWH!AO97</f>
        <v>100</v>
      </c>
      <c r="C52" s="20">
        <f>DWH!AP97</f>
        <v>88</v>
      </c>
      <c r="D52" s="14">
        <f t="shared" si="2"/>
        <v>12</v>
      </c>
      <c r="E52" s="23">
        <f t="shared" si="3"/>
        <v>0.13600000000000001</v>
      </c>
    </row>
    <row r="53" spans="1:7" x14ac:dyDescent="0.25">
      <c r="A53" s="146" t="s">
        <v>23</v>
      </c>
      <c r="B53" s="12">
        <f>DWH!AO98</f>
        <v>385</v>
      </c>
      <c r="C53" s="12">
        <f>DWH!AP98</f>
        <v>321</v>
      </c>
      <c r="D53" s="14">
        <f t="shared" si="2"/>
        <v>64</v>
      </c>
      <c r="E53" s="23">
        <f t="shared" si="3"/>
        <v>0.19900000000000001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131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128</v>
      </c>
      <c r="E57" s="180" t="s">
        <v>129</v>
      </c>
    </row>
    <row r="58" spans="1:7" ht="15.75" thickBot="1" x14ac:dyDescent="0.3">
      <c r="A58" s="179"/>
      <c r="B58" s="58">
        <f>B7</f>
        <v>45505</v>
      </c>
      <c r="C58" s="58">
        <f>C7</f>
        <v>45139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DWH!AO31</f>
        <v>1782</v>
      </c>
      <c r="C59" s="14">
        <f>DWH!AP31</f>
        <v>1623</v>
      </c>
      <c r="D59" s="14">
        <f>B59-C59</f>
        <v>159</v>
      </c>
      <c r="E59" s="23">
        <f>D59/C59</f>
        <v>9.8000000000000004E-2</v>
      </c>
    </row>
    <row r="60" spans="1:7" x14ac:dyDescent="0.25">
      <c r="A60" s="10" t="s">
        <v>3</v>
      </c>
      <c r="B60" s="14">
        <f>DWH!AO32</f>
        <v>168</v>
      </c>
      <c r="C60" s="14">
        <f>DWH!AP32</f>
        <v>143</v>
      </c>
      <c r="D60" s="14">
        <f t="shared" ref="D60:D76" si="4">B60-C60</f>
        <v>25</v>
      </c>
      <c r="E60" s="23">
        <f t="shared" ref="E60:E76" si="5">D60/C60</f>
        <v>0.17499999999999999</v>
      </c>
    </row>
    <row r="61" spans="1:7" x14ac:dyDescent="0.25">
      <c r="A61" s="10" t="s">
        <v>4</v>
      </c>
      <c r="B61" s="14">
        <f>DWH!AO33</f>
        <v>875</v>
      </c>
      <c r="C61" s="14">
        <f>DWH!AP33</f>
        <v>810</v>
      </c>
      <c r="D61" s="14">
        <f t="shared" si="4"/>
        <v>65</v>
      </c>
      <c r="E61" s="23">
        <f t="shared" si="5"/>
        <v>0.08</v>
      </c>
    </row>
    <row r="62" spans="1:7" x14ac:dyDescent="0.25">
      <c r="A62" s="10" t="s">
        <v>5</v>
      </c>
      <c r="B62" s="14">
        <f>DWH!AO34</f>
        <v>360</v>
      </c>
      <c r="C62" s="14">
        <f>DWH!AP34</f>
        <v>316</v>
      </c>
      <c r="D62" s="14">
        <f t="shared" si="4"/>
        <v>44</v>
      </c>
      <c r="E62" s="23">
        <f t="shared" si="5"/>
        <v>0.13900000000000001</v>
      </c>
    </row>
    <row r="63" spans="1:7" x14ac:dyDescent="0.25">
      <c r="A63" s="10" t="s">
        <v>6</v>
      </c>
      <c r="B63" s="14">
        <f>DWH!AO35</f>
        <v>379</v>
      </c>
      <c r="C63" s="14">
        <f>DWH!AP35</f>
        <v>354</v>
      </c>
      <c r="D63" s="14">
        <f t="shared" si="4"/>
        <v>25</v>
      </c>
      <c r="E63" s="23">
        <f t="shared" si="5"/>
        <v>7.0999999999999994E-2</v>
      </c>
    </row>
    <row r="64" spans="1:7" x14ac:dyDescent="0.25">
      <c r="A64" s="10" t="s">
        <v>7</v>
      </c>
      <c r="B64" s="14">
        <f>DWH!AO36</f>
        <v>657</v>
      </c>
      <c r="C64" s="14">
        <f>DWH!AP36</f>
        <v>588</v>
      </c>
      <c r="D64" s="14">
        <f t="shared" si="4"/>
        <v>69</v>
      </c>
      <c r="E64" s="23">
        <f t="shared" si="5"/>
        <v>0.11700000000000001</v>
      </c>
    </row>
    <row r="65" spans="1:5" x14ac:dyDescent="0.25">
      <c r="A65" s="10" t="s">
        <v>8</v>
      </c>
      <c r="B65" s="14">
        <f>DWH!AO37</f>
        <v>734</v>
      </c>
      <c r="C65" s="14">
        <f>DWH!AP37</f>
        <v>604</v>
      </c>
      <c r="D65" s="14">
        <f t="shared" si="4"/>
        <v>130</v>
      </c>
      <c r="E65" s="23">
        <f t="shared" si="5"/>
        <v>0.215</v>
      </c>
    </row>
    <row r="66" spans="1:5" x14ac:dyDescent="0.25">
      <c r="A66" s="10" t="s">
        <v>9</v>
      </c>
      <c r="B66" s="14">
        <f>DWH!AO38</f>
        <v>215</v>
      </c>
      <c r="C66" s="14">
        <f>DWH!AP38</f>
        <v>174</v>
      </c>
      <c r="D66" s="14">
        <f t="shared" si="4"/>
        <v>41</v>
      </c>
      <c r="E66" s="23">
        <f t="shared" si="5"/>
        <v>0.23599999999999999</v>
      </c>
    </row>
    <row r="67" spans="1:5" x14ac:dyDescent="0.25">
      <c r="A67" s="10" t="s">
        <v>127</v>
      </c>
      <c r="B67" s="14">
        <f>DWH!AO39</f>
        <v>31</v>
      </c>
      <c r="C67" s="14">
        <f>DWH!AP39</f>
        <v>31</v>
      </c>
      <c r="D67" s="14">
        <f t="shared" si="4"/>
        <v>0</v>
      </c>
      <c r="E67" s="23">
        <f t="shared" si="5"/>
        <v>0</v>
      </c>
    </row>
    <row r="68" spans="1:5" x14ac:dyDescent="0.25">
      <c r="A68" s="10" t="s">
        <v>11</v>
      </c>
      <c r="B68" s="14">
        <f>DWH!AO40</f>
        <v>652</v>
      </c>
      <c r="C68" s="14">
        <f>DWH!AP40</f>
        <v>578</v>
      </c>
      <c r="D68" s="14">
        <f t="shared" si="4"/>
        <v>74</v>
      </c>
      <c r="E68" s="23">
        <f t="shared" si="5"/>
        <v>0.128</v>
      </c>
    </row>
    <row r="69" spans="1:5" x14ac:dyDescent="0.25">
      <c r="A69" s="10" t="s">
        <v>12</v>
      </c>
      <c r="B69" s="14">
        <f>DWH!AO41</f>
        <v>315</v>
      </c>
      <c r="C69" s="14">
        <f>DWH!AP41</f>
        <v>310</v>
      </c>
      <c r="D69" s="14">
        <f t="shared" si="4"/>
        <v>5</v>
      </c>
      <c r="E69" s="23">
        <f t="shared" si="5"/>
        <v>1.6E-2</v>
      </c>
    </row>
    <row r="70" spans="1:5" x14ac:dyDescent="0.25">
      <c r="A70" s="10" t="s">
        <v>13</v>
      </c>
      <c r="B70" s="14">
        <f>DWH!AO42</f>
        <v>1017</v>
      </c>
      <c r="C70" s="14">
        <f>DWH!AP42</f>
        <v>928</v>
      </c>
      <c r="D70" s="14">
        <f t="shared" si="4"/>
        <v>89</v>
      </c>
      <c r="E70" s="23">
        <f t="shared" si="5"/>
        <v>9.6000000000000002E-2</v>
      </c>
    </row>
    <row r="71" spans="1:5" x14ac:dyDescent="0.25">
      <c r="A71" s="10" t="s">
        <v>14</v>
      </c>
      <c r="B71" s="14">
        <f>DWH!AO43</f>
        <v>416</v>
      </c>
      <c r="C71" s="14">
        <f>DWH!AP43</f>
        <v>416</v>
      </c>
      <c r="D71" s="14">
        <f t="shared" si="4"/>
        <v>0</v>
      </c>
      <c r="E71" s="23">
        <f t="shared" si="5"/>
        <v>0</v>
      </c>
    </row>
    <row r="72" spans="1:5" x14ac:dyDescent="0.25">
      <c r="A72" s="146" t="s">
        <v>15</v>
      </c>
      <c r="B72" s="11">
        <f>DWH!AO57</f>
        <v>372</v>
      </c>
      <c r="C72" s="11">
        <f>DWH!AP57</f>
        <v>362</v>
      </c>
      <c r="D72" s="14">
        <f t="shared" si="4"/>
        <v>10</v>
      </c>
      <c r="E72" s="23">
        <f t="shared" si="5"/>
        <v>2.8000000000000001E-2</v>
      </c>
    </row>
    <row r="73" spans="1:5" ht="15.75" thickBot="1" x14ac:dyDescent="0.3">
      <c r="A73" s="146" t="s">
        <v>16</v>
      </c>
      <c r="B73" s="11">
        <f>DWH!AO58</f>
        <v>376</v>
      </c>
      <c r="C73" s="11">
        <f>DWH!AP58</f>
        <v>367</v>
      </c>
      <c r="D73" s="28">
        <f t="shared" si="4"/>
        <v>9</v>
      </c>
      <c r="E73" s="29">
        <f t="shared" si="5"/>
        <v>2.5000000000000001E-2</v>
      </c>
    </row>
    <row r="74" spans="1:5" ht="16.5" thickTop="1" thickBot="1" x14ac:dyDescent="0.3">
      <c r="A74" s="150" t="s">
        <v>20</v>
      </c>
      <c r="B74" s="22">
        <f>DWH!AN66</f>
        <v>60</v>
      </c>
      <c r="C74" s="22">
        <f>DWH!AO66</f>
        <v>42</v>
      </c>
      <c r="D74" s="22">
        <f t="shared" si="4"/>
        <v>18</v>
      </c>
      <c r="E74" s="24">
        <f t="shared" si="5"/>
        <v>0.42899999999999999</v>
      </c>
    </row>
    <row r="75" spans="1:5" ht="15.75" thickTop="1" x14ac:dyDescent="0.25">
      <c r="A75" s="146" t="s">
        <v>22</v>
      </c>
      <c r="B75" s="12">
        <f>DWH!AO99</f>
        <v>78</v>
      </c>
      <c r="C75" s="12">
        <f>DWH!AP99</f>
        <v>89</v>
      </c>
      <c r="D75" s="14">
        <f t="shared" si="4"/>
        <v>-11</v>
      </c>
      <c r="E75" s="23">
        <f t="shared" si="5"/>
        <v>-0.124</v>
      </c>
    </row>
    <row r="76" spans="1:5" x14ac:dyDescent="0.25">
      <c r="A76" s="146" t="s">
        <v>23</v>
      </c>
      <c r="B76" s="12">
        <f>DWH!AO100</f>
        <v>394</v>
      </c>
      <c r="C76" s="12">
        <f>DWH!AP100</f>
        <v>381</v>
      </c>
      <c r="D76" s="14">
        <f t="shared" si="4"/>
        <v>13</v>
      </c>
      <c r="E76" s="23">
        <f t="shared" si="5"/>
        <v>3.4000000000000002E-2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45505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40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128</v>
      </c>
      <c r="E6" s="180" t="s">
        <v>129</v>
      </c>
      <c r="F6" s="1"/>
      <c r="G6" s="1"/>
    </row>
    <row r="7" spans="1:7" ht="15.75" thickBot="1" x14ac:dyDescent="0.3">
      <c r="A7" s="179"/>
      <c r="B7" s="58">
        <f>'AMS Wien'!B7</f>
        <v>45505</v>
      </c>
      <c r="C7" s="58">
        <f>'AMS Wien'!C7</f>
        <v>45139</v>
      </c>
      <c r="D7" s="181"/>
      <c r="E7" s="181"/>
      <c r="G7" s="33"/>
    </row>
    <row r="8" spans="1:7" ht="15.75" thickTop="1" x14ac:dyDescent="0.25">
      <c r="A8" s="145" t="s">
        <v>2</v>
      </c>
      <c r="B8" s="14">
        <f>DWH!AQ5</f>
        <v>6674</v>
      </c>
      <c r="C8" s="14">
        <f>DWH!AR5</f>
        <v>6354</v>
      </c>
      <c r="D8" s="14">
        <f>B8-C8</f>
        <v>320</v>
      </c>
      <c r="E8" s="23">
        <f>D8/C8</f>
        <v>0.05</v>
      </c>
      <c r="F8" s="1"/>
      <c r="G8" s="1"/>
    </row>
    <row r="9" spans="1:7" x14ac:dyDescent="0.25">
      <c r="A9" s="10" t="s">
        <v>3</v>
      </c>
      <c r="B9" s="14">
        <f>DWH!AQ6</f>
        <v>810</v>
      </c>
      <c r="C9" s="14">
        <f>DWH!AR6</f>
        <v>647</v>
      </c>
      <c r="D9" s="14">
        <f t="shared" ref="D9:D29" si="0">B9-C9</f>
        <v>163</v>
      </c>
      <c r="E9" s="23">
        <f t="shared" ref="E9:E29" si="1">D9/C9</f>
        <v>0.252</v>
      </c>
      <c r="F9" s="1"/>
      <c r="G9" s="1"/>
    </row>
    <row r="10" spans="1:7" x14ac:dyDescent="0.25">
      <c r="A10" s="10" t="s">
        <v>4</v>
      </c>
      <c r="B10" s="14">
        <f>DWH!AQ7</f>
        <v>3577</v>
      </c>
      <c r="C10" s="14">
        <f>DWH!AR7</f>
        <v>3438</v>
      </c>
      <c r="D10" s="14">
        <f t="shared" si="0"/>
        <v>139</v>
      </c>
      <c r="E10" s="23">
        <f t="shared" si="1"/>
        <v>0.04</v>
      </c>
      <c r="F10" s="1"/>
      <c r="G10" s="1"/>
    </row>
    <row r="11" spans="1:7" x14ac:dyDescent="0.25">
      <c r="A11" s="10" t="s">
        <v>5</v>
      </c>
      <c r="B11" s="14">
        <f>DWH!AQ8</f>
        <v>1219</v>
      </c>
      <c r="C11" s="14">
        <f>DWH!AR8</f>
        <v>1206</v>
      </c>
      <c r="D11" s="14">
        <f t="shared" si="0"/>
        <v>13</v>
      </c>
      <c r="E11" s="23">
        <f t="shared" si="1"/>
        <v>1.0999999999999999E-2</v>
      </c>
      <c r="F11" s="1"/>
      <c r="G11" s="1"/>
    </row>
    <row r="12" spans="1:7" x14ac:dyDescent="0.25">
      <c r="A12" s="10" t="s">
        <v>6</v>
      </c>
      <c r="B12" s="14">
        <f>DWH!AQ9</f>
        <v>1068</v>
      </c>
      <c r="C12" s="14">
        <f>DWH!AR9</f>
        <v>1063</v>
      </c>
      <c r="D12" s="14">
        <f t="shared" si="0"/>
        <v>5</v>
      </c>
      <c r="E12" s="23">
        <f t="shared" si="1"/>
        <v>5.0000000000000001E-3</v>
      </c>
      <c r="F12" s="1"/>
      <c r="G12" s="1"/>
    </row>
    <row r="13" spans="1:7" x14ac:dyDescent="0.25">
      <c r="A13" s="10" t="s">
        <v>7</v>
      </c>
      <c r="B13" s="14">
        <f>DWH!AQ10</f>
        <v>3430</v>
      </c>
      <c r="C13" s="14">
        <f>DWH!AR10</f>
        <v>3211</v>
      </c>
      <c r="D13" s="14">
        <f t="shared" si="0"/>
        <v>219</v>
      </c>
      <c r="E13" s="23">
        <f t="shared" si="1"/>
        <v>6.8000000000000005E-2</v>
      </c>
      <c r="F13" s="1"/>
      <c r="G13" s="1"/>
    </row>
    <row r="14" spans="1:7" x14ac:dyDescent="0.25">
      <c r="A14" s="10" t="s">
        <v>8</v>
      </c>
      <c r="B14" s="14">
        <f>DWH!AQ11</f>
        <v>3706</v>
      </c>
      <c r="C14" s="14">
        <f>DWH!AR11</f>
        <v>3434</v>
      </c>
      <c r="D14" s="14">
        <f t="shared" si="0"/>
        <v>272</v>
      </c>
      <c r="E14" s="23">
        <f t="shared" si="1"/>
        <v>7.9000000000000001E-2</v>
      </c>
      <c r="F14" s="1"/>
      <c r="G14" s="1"/>
    </row>
    <row r="15" spans="1:7" x14ac:dyDescent="0.25">
      <c r="A15" s="10" t="s">
        <v>9</v>
      </c>
      <c r="B15" s="14">
        <f>DWH!AQ12</f>
        <v>1294</v>
      </c>
      <c r="C15" s="14">
        <f>DWH!AR12</f>
        <v>1366</v>
      </c>
      <c r="D15" s="14">
        <f t="shared" si="0"/>
        <v>-72</v>
      </c>
      <c r="E15" s="23">
        <f t="shared" si="1"/>
        <v>-5.2999999999999999E-2</v>
      </c>
      <c r="F15" s="1"/>
      <c r="G15" s="1"/>
    </row>
    <row r="16" spans="1:7" x14ac:dyDescent="0.25">
      <c r="A16" s="10" t="s">
        <v>127</v>
      </c>
      <c r="B16" s="14">
        <f>DWH!AQ13</f>
        <v>133</v>
      </c>
      <c r="C16" s="14">
        <f>DWH!AR13</f>
        <v>110</v>
      </c>
      <c r="D16" s="14">
        <f t="shared" si="0"/>
        <v>23</v>
      </c>
      <c r="E16" s="23">
        <f t="shared" si="1"/>
        <v>0.20899999999999999</v>
      </c>
      <c r="F16" s="1"/>
      <c r="G16" s="1"/>
    </row>
    <row r="17" spans="1:7" x14ac:dyDescent="0.25">
      <c r="A17" s="10" t="s">
        <v>11</v>
      </c>
      <c r="B17" s="14">
        <f>DWH!AQ14</f>
        <v>2234</v>
      </c>
      <c r="C17" s="14">
        <f>DWH!AR14</f>
        <v>1913</v>
      </c>
      <c r="D17" s="14">
        <f t="shared" si="0"/>
        <v>321</v>
      </c>
      <c r="E17" s="23">
        <f t="shared" si="1"/>
        <v>0.16800000000000001</v>
      </c>
      <c r="F17" s="1"/>
      <c r="G17" s="1"/>
    </row>
    <row r="18" spans="1:7" x14ac:dyDescent="0.25">
      <c r="A18" s="10" t="s">
        <v>12</v>
      </c>
      <c r="B18" s="14">
        <f>DWH!AQ15</f>
        <v>1005</v>
      </c>
      <c r="C18" s="14">
        <f>DWH!AR15</f>
        <v>961</v>
      </c>
      <c r="D18" s="14">
        <f t="shared" si="0"/>
        <v>44</v>
      </c>
      <c r="E18" s="23">
        <f t="shared" si="1"/>
        <v>4.5999999999999999E-2</v>
      </c>
      <c r="F18" s="1"/>
      <c r="G18" s="1"/>
    </row>
    <row r="19" spans="1:7" x14ac:dyDescent="0.25">
      <c r="A19" s="10" t="s">
        <v>13</v>
      </c>
      <c r="B19" s="14">
        <f>DWH!AQ16</f>
        <v>5068</v>
      </c>
      <c r="C19" s="14">
        <f>DWH!AR16</f>
        <v>4815</v>
      </c>
      <c r="D19" s="14">
        <f t="shared" si="0"/>
        <v>253</v>
      </c>
      <c r="E19" s="23">
        <f t="shared" si="1"/>
        <v>5.2999999999999999E-2</v>
      </c>
      <c r="F19" s="1"/>
      <c r="G19" s="1"/>
    </row>
    <row r="20" spans="1:7" x14ac:dyDescent="0.25">
      <c r="A20" s="10" t="s">
        <v>14</v>
      </c>
      <c r="B20" s="14">
        <f>DWH!AQ17</f>
        <v>1616</v>
      </c>
      <c r="C20" s="14">
        <f>DWH!AR17</f>
        <v>1525</v>
      </c>
      <c r="D20" s="14">
        <f t="shared" si="0"/>
        <v>91</v>
      </c>
      <c r="E20" s="23">
        <f t="shared" si="1"/>
        <v>0.06</v>
      </c>
      <c r="F20" s="1"/>
      <c r="G20" s="1"/>
    </row>
    <row r="21" spans="1:7" x14ac:dyDescent="0.25">
      <c r="A21" s="146" t="s">
        <v>15</v>
      </c>
      <c r="B21" s="11">
        <f>DWH!AQ53</f>
        <v>1658</v>
      </c>
      <c r="C21" s="11">
        <f>DWH!AR53</f>
        <v>1623</v>
      </c>
      <c r="D21" s="14">
        <f t="shared" si="0"/>
        <v>35</v>
      </c>
      <c r="E21" s="23">
        <f t="shared" si="1"/>
        <v>2.1999999999999999E-2</v>
      </c>
      <c r="F21" s="1"/>
      <c r="G21" s="1"/>
    </row>
    <row r="22" spans="1:7" ht="15.75" thickBot="1" x14ac:dyDescent="0.3">
      <c r="A22" s="147" t="s">
        <v>16</v>
      </c>
      <c r="B22" s="17">
        <f>DWH!AQ54</f>
        <v>1668</v>
      </c>
      <c r="C22" s="17">
        <f>DWH!AR54</f>
        <v>1519</v>
      </c>
      <c r="D22" s="28">
        <f t="shared" si="0"/>
        <v>149</v>
      </c>
      <c r="E22" s="29">
        <f t="shared" si="1"/>
        <v>9.8000000000000004E-2</v>
      </c>
      <c r="F22" s="1"/>
      <c r="G22" s="1"/>
    </row>
    <row r="23" spans="1:7" ht="15.75" thickTop="1" x14ac:dyDescent="0.25">
      <c r="A23" s="145" t="s">
        <v>100</v>
      </c>
      <c r="B23" s="19">
        <f>DWH!AP80</f>
        <v>421</v>
      </c>
      <c r="C23" s="19">
        <f>DWH!AQ80</f>
        <v>455</v>
      </c>
      <c r="D23" s="19">
        <f t="shared" si="0"/>
        <v>-34</v>
      </c>
      <c r="E23" s="144">
        <f t="shared" si="1"/>
        <v>-7.4999999999999997E-2</v>
      </c>
      <c r="F23" s="1"/>
      <c r="G23" s="1"/>
    </row>
    <row r="24" spans="1:7" x14ac:dyDescent="0.25">
      <c r="A24" s="146" t="s">
        <v>18</v>
      </c>
      <c r="B24" s="11">
        <f>DWH!AP87</f>
        <v>296</v>
      </c>
      <c r="C24" s="11">
        <f>DWH!AQ87</f>
        <v>293</v>
      </c>
      <c r="D24" s="14">
        <f t="shared" si="0"/>
        <v>3</v>
      </c>
      <c r="E24" s="23">
        <f t="shared" si="1"/>
        <v>0.01</v>
      </c>
      <c r="F24" s="1"/>
      <c r="G24" s="1"/>
    </row>
    <row r="25" spans="1:7" ht="15.75" thickBot="1" x14ac:dyDescent="0.3">
      <c r="A25" s="147" t="s">
        <v>19</v>
      </c>
      <c r="B25" s="17">
        <f>DWH!AP88</f>
        <v>250</v>
      </c>
      <c r="C25" s="17">
        <f>DWH!AQ88</f>
        <v>353</v>
      </c>
      <c r="D25" s="28">
        <f t="shared" si="0"/>
        <v>-103</v>
      </c>
      <c r="E25" s="29">
        <f t="shared" si="1"/>
        <v>-0.29199999999999998</v>
      </c>
      <c r="F25" s="1"/>
      <c r="G25" s="1"/>
    </row>
    <row r="26" spans="1:7" ht="15.75" thickTop="1" x14ac:dyDescent="0.25">
      <c r="A26" s="145" t="s">
        <v>20</v>
      </c>
      <c r="B26" s="19">
        <f>DWH!AP64</f>
        <v>264</v>
      </c>
      <c r="C26" s="19">
        <f>DWH!AQ64</f>
        <v>207</v>
      </c>
      <c r="D26" s="19">
        <f t="shared" si="0"/>
        <v>57</v>
      </c>
      <c r="E26" s="144">
        <f t="shared" si="1"/>
        <v>0.27500000000000002</v>
      </c>
    </row>
    <row r="27" spans="1:7" ht="15.75" thickBot="1" x14ac:dyDescent="0.3">
      <c r="A27" s="148" t="s">
        <v>21</v>
      </c>
      <c r="B27" s="17">
        <f>DWH!AP73</f>
        <v>22</v>
      </c>
      <c r="C27" s="17">
        <f>DWH!AQ73</f>
        <v>7</v>
      </c>
      <c r="D27" s="28">
        <f t="shared" si="0"/>
        <v>15</v>
      </c>
      <c r="E27" s="29">
        <f t="shared" si="1"/>
        <v>2.1429999999999998</v>
      </c>
    </row>
    <row r="28" spans="1:7" ht="15.75" thickTop="1" x14ac:dyDescent="0.25">
      <c r="A28" s="149" t="s">
        <v>22</v>
      </c>
      <c r="B28" s="143">
        <f>DWH!AQ95</f>
        <v>427</v>
      </c>
      <c r="C28" s="143">
        <f>DWH!AR95</f>
        <v>399</v>
      </c>
      <c r="D28" s="19">
        <f t="shared" si="0"/>
        <v>28</v>
      </c>
      <c r="E28" s="144">
        <f t="shared" si="1"/>
        <v>7.0000000000000007E-2</v>
      </c>
    </row>
    <row r="29" spans="1:7" x14ac:dyDescent="0.25">
      <c r="A29" s="146" t="s">
        <v>23</v>
      </c>
      <c r="B29" s="20">
        <f>DWH!AQ96</f>
        <v>1968</v>
      </c>
      <c r="C29" s="20">
        <f>DWH!AR96</f>
        <v>1767</v>
      </c>
      <c r="D29" s="14">
        <f t="shared" si="0"/>
        <v>201</v>
      </c>
      <c r="E29" s="23">
        <f t="shared" si="1"/>
        <v>0.114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128</v>
      </c>
      <c r="E34" s="180" t="s">
        <v>129</v>
      </c>
    </row>
    <row r="35" spans="1:7" ht="15.75" thickBot="1" x14ac:dyDescent="0.3">
      <c r="A35" s="179"/>
      <c r="B35" s="58">
        <f>B7</f>
        <v>45505</v>
      </c>
      <c r="C35" s="58">
        <f>C7</f>
        <v>45139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DWH!AQ18</f>
        <v>2801</v>
      </c>
      <c r="C36" s="14">
        <f>DWH!AR18</f>
        <v>2674</v>
      </c>
      <c r="D36" s="14">
        <f>B36-C36</f>
        <v>127</v>
      </c>
      <c r="E36" s="23">
        <f>D36/C36</f>
        <v>4.7E-2</v>
      </c>
    </row>
    <row r="37" spans="1:7" x14ac:dyDescent="0.25">
      <c r="A37" s="10" t="s">
        <v>3</v>
      </c>
      <c r="B37" s="14">
        <f>DWH!AQ19</f>
        <v>296</v>
      </c>
      <c r="C37" s="14">
        <f>DWH!AR19</f>
        <v>263</v>
      </c>
      <c r="D37" s="14">
        <f t="shared" ref="D37:D53" si="2">B37-C37</f>
        <v>33</v>
      </c>
      <c r="E37" s="23">
        <f t="shared" ref="E37:E53" si="3">D37/C37</f>
        <v>0.125</v>
      </c>
    </row>
    <row r="38" spans="1:7" x14ac:dyDescent="0.25">
      <c r="A38" s="10" t="s">
        <v>4</v>
      </c>
      <c r="B38" s="14">
        <f>DWH!AQ20</f>
        <v>1613</v>
      </c>
      <c r="C38" s="14">
        <f>DWH!AR20</f>
        <v>1552</v>
      </c>
      <c r="D38" s="14">
        <f t="shared" si="2"/>
        <v>61</v>
      </c>
      <c r="E38" s="23">
        <f t="shared" si="3"/>
        <v>3.9E-2</v>
      </c>
    </row>
    <row r="39" spans="1:7" x14ac:dyDescent="0.25">
      <c r="A39" s="10" t="s">
        <v>5</v>
      </c>
      <c r="B39" s="14">
        <f>DWH!AQ21</f>
        <v>542</v>
      </c>
      <c r="C39" s="14">
        <f>DWH!AR21</f>
        <v>525</v>
      </c>
      <c r="D39" s="14">
        <f t="shared" si="2"/>
        <v>17</v>
      </c>
      <c r="E39" s="23">
        <f t="shared" si="3"/>
        <v>3.2000000000000001E-2</v>
      </c>
    </row>
    <row r="40" spans="1:7" x14ac:dyDescent="0.25">
      <c r="A40" s="10" t="s">
        <v>6</v>
      </c>
      <c r="B40" s="14">
        <f>DWH!AQ22</f>
        <v>350</v>
      </c>
      <c r="C40" s="14">
        <f>DWH!AR22</f>
        <v>334</v>
      </c>
      <c r="D40" s="14">
        <f t="shared" si="2"/>
        <v>16</v>
      </c>
      <c r="E40" s="23">
        <f t="shared" si="3"/>
        <v>4.8000000000000001E-2</v>
      </c>
    </row>
    <row r="41" spans="1:7" x14ac:dyDescent="0.25">
      <c r="A41" s="10" t="s">
        <v>7</v>
      </c>
      <c r="B41" s="14">
        <f>DWH!AQ23</f>
        <v>1358</v>
      </c>
      <c r="C41" s="14">
        <f>DWH!AR23</f>
        <v>1322</v>
      </c>
      <c r="D41" s="14">
        <f t="shared" si="2"/>
        <v>36</v>
      </c>
      <c r="E41" s="23">
        <f t="shared" si="3"/>
        <v>2.7E-2</v>
      </c>
    </row>
    <row r="42" spans="1:7" x14ac:dyDescent="0.25">
      <c r="A42" s="10" t="s">
        <v>51</v>
      </c>
      <c r="B42" s="14">
        <f>DWH!AQ24</f>
        <v>1494</v>
      </c>
      <c r="C42" s="14">
        <f>DWH!AR24</f>
        <v>1420</v>
      </c>
      <c r="D42" s="14">
        <f t="shared" si="2"/>
        <v>74</v>
      </c>
      <c r="E42" s="23">
        <f t="shared" si="3"/>
        <v>5.1999999999999998E-2</v>
      </c>
    </row>
    <row r="43" spans="1:7" x14ac:dyDescent="0.25">
      <c r="A43" s="10" t="s">
        <v>9</v>
      </c>
      <c r="B43" s="14">
        <f>DWH!AQ25</f>
        <v>541</v>
      </c>
      <c r="C43" s="14">
        <f>DWH!AR25</f>
        <v>553</v>
      </c>
      <c r="D43" s="14">
        <f t="shared" si="2"/>
        <v>-12</v>
      </c>
      <c r="E43" s="23">
        <f t="shared" si="3"/>
        <v>-2.1999999999999999E-2</v>
      </c>
    </row>
    <row r="44" spans="1:7" x14ac:dyDescent="0.25">
      <c r="A44" s="10" t="s">
        <v>127</v>
      </c>
      <c r="B44" s="14">
        <f>DWH!AQ26</f>
        <v>59</v>
      </c>
      <c r="C44" s="14">
        <f>DWH!AR26</f>
        <v>42</v>
      </c>
      <c r="D44" s="14">
        <f t="shared" si="2"/>
        <v>17</v>
      </c>
      <c r="E44" s="23">
        <f t="shared" si="3"/>
        <v>0.40500000000000003</v>
      </c>
    </row>
    <row r="45" spans="1:7" x14ac:dyDescent="0.25">
      <c r="A45" s="10" t="s">
        <v>11</v>
      </c>
      <c r="B45" s="14">
        <f>DWH!AQ27</f>
        <v>892</v>
      </c>
      <c r="C45" s="14">
        <f>DWH!AR27</f>
        <v>734</v>
      </c>
      <c r="D45" s="14">
        <f t="shared" si="2"/>
        <v>158</v>
      </c>
      <c r="E45" s="23">
        <f t="shared" si="3"/>
        <v>0.215</v>
      </c>
    </row>
    <row r="46" spans="1:7" x14ac:dyDescent="0.25">
      <c r="A46" s="10" t="s">
        <v>12</v>
      </c>
      <c r="B46" s="14">
        <f>DWH!AQ28</f>
        <v>389</v>
      </c>
      <c r="C46" s="14">
        <f>DWH!AR28</f>
        <v>340</v>
      </c>
      <c r="D46" s="14">
        <f t="shared" si="2"/>
        <v>49</v>
      </c>
      <c r="E46" s="23">
        <f t="shared" si="3"/>
        <v>0.14399999999999999</v>
      </c>
    </row>
    <row r="47" spans="1:7" x14ac:dyDescent="0.25">
      <c r="A47" s="10" t="s">
        <v>13</v>
      </c>
      <c r="B47" s="14">
        <f>DWH!AQ29</f>
        <v>2134</v>
      </c>
      <c r="C47" s="14">
        <f>DWH!AR29</f>
        <v>2077</v>
      </c>
      <c r="D47" s="14">
        <f t="shared" si="2"/>
        <v>57</v>
      </c>
      <c r="E47" s="23">
        <f t="shared" si="3"/>
        <v>2.7E-2</v>
      </c>
    </row>
    <row r="48" spans="1:7" x14ac:dyDescent="0.25">
      <c r="A48" s="10" t="s">
        <v>14</v>
      </c>
      <c r="B48" s="14">
        <f>DWH!AQ30</f>
        <v>624</v>
      </c>
      <c r="C48" s="14">
        <f>DWH!AR30</f>
        <v>620</v>
      </c>
      <c r="D48" s="14">
        <f t="shared" si="2"/>
        <v>4</v>
      </c>
      <c r="E48" s="23">
        <f t="shared" si="3"/>
        <v>6.0000000000000001E-3</v>
      </c>
    </row>
    <row r="49" spans="1:7" x14ac:dyDescent="0.25">
      <c r="A49" s="146" t="s">
        <v>15</v>
      </c>
      <c r="B49" s="11">
        <f>DWH!AQ55</f>
        <v>748</v>
      </c>
      <c r="C49" s="11">
        <f>DWH!AR55</f>
        <v>701</v>
      </c>
      <c r="D49" s="14">
        <f t="shared" si="2"/>
        <v>47</v>
      </c>
      <c r="E49" s="23">
        <f t="shared" si="3"/>
        <v>6.7000000000000004E-2</v>
      </c>
    </row>
    <row r="50" spans="1:7" ht="15.75" thickBot="1" x14ac:dyDescent="0.3">
      <c r="A50" s="146" t="s">
        <v>16</v>
      </c>
      <c r="B50" s="17">
        <f>DWH!AQ56</f>
        <v>693</v>
      </c>
      <c r="C50" s="17">
        <f>DWH!AR56</f>
        <v>615</v>
      </c>
      <c r="D50" s="28">
        <f t="shared" si="2"/>
        <v>78</v>
      </c>
      <c r="E50" s="29">
        <f t="shared" si="3"/>
        <v>0.127</v>
      </c>
    </row>
    <row r="51" spans="1:7" ht="16.5" thickTop="1" thickBot="1" x14ac:dyDescent="0.3">
      <c r="A51" s="150" t="s">
        <v>20</v>
      </c>
      <c r="B51" s="22">
        <f>DWH!AP65</f>
        <v>108</v>
      </c>
      <c r="C51" s="22">
        <f>DWH!AQ65</f>
        <v>77</v>
      </c>
      <c r="D51" s="22">
        <f t="shared" si="2"/>
        <v>31</v>
      </c>
      <c r="E51" s="24">
        <f t="shared" si="3"/>
        <v>0.40300000000000002</v>
      </c>
    </row>
    <row r="52" spans="1:7" ht="15.75" thickTop="1" x14ac:dyDescent="0.25">
      <c r="A52" s="146" t="s">
        <v>22</v>
      </c>
      <c r="B52" s="20">
        <f>DWH!AQ97</f>
        <v>161</v>
      </c>
      <c r="C52" s="20">
        <f>DWH!AR97</f>
        <v>162</v>
      </c>
      <c r="D52" s="14">
        <f t="shared" si="2"/>
        <v>-1</v>
      </c>
      <c r="E52" s="23">
        <f t="shared" si="3"/>
        <v>-6.0000000000000001E-3</v>
      </c>
    </row>
    <row r="53" spans="1:7" x14ac:dyDescent="0.25">
      <c r="A53" s="146" t="s">
        <v>23</v>
      </c>
      <c r="B53" s="12">
        <f>DWH!AQ98</f>
        <v>668</v>
      </c>
      <c r="C53" s="12">
        <f>DWH!AR98</f>
        <v>676</v>
      </c>
      <c r="D53" s="14">
        <f t="shared" si="2"/>
        <v>-8</v>
      </c>
      <c r="E53" s="23">
        <f t="shared" si="3"/>
        <v>-1.2E-2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131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128</v>
      </c>
      <c r="E57" s="180" t="s">
        <v>129</v>
      </c>
    </row>
    <row r="58" spans="1:7" ht="15.75" thickBot="1" x14ac:dyDescent="0.3">
      <c r="A58" s="179"/>
      <c r="B58" s="58">
        <f>B7</f>
        <v>45505</v>
      </c>
      <c r="C58" s="58">
        <f>C7</f>
        <v>45139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DWH!AQ31</f>
        <v>3873</v>
      </c>
      <c r="C59" s="14">
        <f>DWH!AR31</f>
        <v>3680</v>
      </c>
      <c r="D59" s="14">
        <f>B59-C59</f>
        <v>193</v>
      </c>
      <c r="E59" s="23">
        <f>D59/C59</f>
        <v>5.1999999999999998E-2</v>
      </c>
    </row>
    <row r="60" spans="1:7" x14ac:dyDescent="0.25">
      <c r="A60" s="10" t="s">
        <v>3</v>
      </c>
      <c r="B60" s="14">
        <f>DWH!AQ32</f>
        <v>514</v>
      </c>
      <c r="C60" s="14">
        <f>DWH!AR32</f>
        <v>384</v>
      </c>
      <c r="D60" s="14">
        <f t="shared" ref="D60:D76" si="4">B60-C60</f>
        <v>130</v>
      </c>
      <c r="E60" s="23">
        <f t="shared" ref="E60:E76" si="5">D60/C60</f>
        <v>0.33900000000000002</v>
      </c>
    </row>
    <row r="61" spans="1:7" x14ac:dyDescent="0.25">
      <c r="A61" s="10" t="s">
        <v>4</v>
      </c>
      <c r="B61" s="14">
        <f>DWH!AQ33</f>
        <v>1964</v>
      </c>
      <c r="C61" s="14">
        <f>DWH!AR33</f>
        <v>1886</v>
      </c>
      <c r="D61" s="14">
        <f t="shared" si="4"/>
        <v>78</v>
      </c>
      <c r="E61" s="23">
        <f t="shared" si="5"/>
        <v>4.1000000000000002E-2</v>
      </c>
    </row>
    <row r="62" spans="1:7" x14ac:dyDescent="0.25">
      <c r="A62" s="10" t="s">
        <v>5</v>
      </c>
      <c r="B62" s="14">
        <f>DWH!AQ34</f>
        <v>677</v>
      </c>
      <c r="C62" s="14">
        <f>DWH!AR34</f>
        <v>681</v>
      </c>
      <c r="D62" s="14">
        <f t="shared" si="4"/>
        <v>-4</v>
      </c>
      <c r="E62" s="23">
        <f t="shared" si="5"/>
        <v>-6.0000000000000001E-3</v>
      </c>
    </row>
    <row r="63" spans="1:7" x14ac:dyDescent="0.25">
      <c r="A63" s="10" t="s">
        <v>6</v>
      </c>
      <c r="B63" s="14">
        <f>DWH!AQ35</f>
        <v>718</v>
      </c>
      <c r="C63" s="14">
        <f>DWH!AR35</f>
        <v>729</v>
      </c>
      <c r="D63" s="14">
        <f t="shared" si="4"/>
        <v>-11</v>
      </c>
      <c r="E63" s="23">
        <f t="shared" si="5"/>
        <v>-1.4999999999999999E-2</v>
      </c>
    </row>
    <row r="64" spans="1:7" x14ac:dyDescent="0.25">
      <c r="A64" s="10" t="s">
        <v>7</v>
      </c>
      <c r="B64" s="14">
        <f>DWH!AQ36</f>
        <v>2072</v>
      </c>
      <c r="C64" s="14">
        <f>DWH!AR36</f>
        <v>1889</v>
      </c>
      <c r="D64" s="14">
        <f t="shared" si="4"/>
        <v>183</v>
      </c>
      <c r="E64" s="23">
        <f t="shared" si="5"/>
        <v>9.7000000000000003E-2</v>
      </c>
    </row>
    <row r="65" spans="1:5" x14ac:dyDescent="0.25">
      <c r="A65" s="10" t="s">
        <v>8</v>
      </c>
      <c r="B65" s="14">
        <f>DWH!AQ37</f>
        <v>2212</v>
      </c>
      <c r="C65" s="14">
        <f>DWH!AR37</f>
        <v>2014</v>
      </c>
      <c r="D65" s="14">
        <f t="shared" si="4"/>
        <v>198</v>
      </c>
      <c r="E65" s="23">
        <f t="shared" si="5"/>
        <v>9.8000000000000004E-2</v>
      </c>
    </row>
    <row r="66" spans="1:5" x14ac:dyDescent="0.25">
      <c r="A66" s="10" t="s">
        <v>9</v>
      </c>
      <c r="B66" s="14">
        <f>DWH!AQ38</f>
        <v>753</v>
      </c>
      <c r="C66" s="14">
        <f>DWH!AR38</f>
        <v>813</v>
      </c>
      <c r="D66" s="14">
        <f t="shared" si="4"/>
        <v>-60</v>
      </c>
      <c r="E66" s="23">
        <f t="shared" si="5"/>
        <v>-7.3999999999999996E-2</v>
      </c>
    </row>
    <row r="67" spans="1:5" x14ac:dyDescent="0.25">
      <c r="A67" s="10" t="s">
        <v>127</v>
      </c>
      <c r="B67" s="14">
        <f>DWH!AQ39</f>
        <v>74</v>
      </c>
      <c r="C67" s="14">
        <f>DWH!AR39</f>
        <v>68</v>
      </c>
      <c r="D67" s="14">
        <f t="shared" si="4"/>
        <v>6</v>
      </c>
      <c r="E67" s="23">
        <f t="shared" si="5"/>
        <v>8.7999999999999995E-2</v>
      </c>
    </row>
    <row r="68" spans="1:5" x14ac:dyDescent="0.25">
      <c r="A68" s="10" t="s">
        <v>11</v>
      </c>
      <c r="B68" s="14">
        <f>DWH!AQ40</f>
        <v>1342</v>
      </c>
      <c r="C68" s="14">
        <f>DWH!AR40</f>
        <v>1179</v>
      </c>
      <c r="D68" s="14">
        <f t="shared" si="4"/>
        <v>163</v>
      </c>
      <c r="E68" s="23">
        <f t="shared" si="5"/>
        <v>0.13800000000000001</v>
      </c>
    </row>
    <row r="69" spans="1:5" x14ac:dyDescent="0.25">
      <c r="A69" s="10" t="s">
        <v>12</v>
      </c>
      <c r="B69" s="14">
        <f>DWH!AQ41</f>
        <v>616</v>
      </c>
      <c r="C69" s="14">
        <f>DWH!AR41</f>
        <v>621</v>
      </c>
      <c r="D69" s="14">
        <f t="shared" si="4"/>
        <v>-5</v>
      </c>
      <c r="E69" s="23">
        <f t="shared" si="5"/>
        <v>-8.0000000000000002E-3</v>
      </c>
    </row>
    <row r="70" spans="1:5" x14ac:dyDescent="0.25">
      <c r="A70" s="10" t="s">
        <v>13</v>
      </c>
      <c r="B70" s="14">
        <f>DWH!AQ42</f>
        <v>2934</v>
      </c>
      <c r="C70" s="14">
        <f>DWH!AR42</f>
        <v>2738</v>
      </c>
      <c r="D70" s="14">
        <f t="shared" si="4"/>
        <v>196</v>
      </c>
      <c r="E70" s="23">
        <f t="shared" si="5"/>
        <v>7.1999999999999995E-2</v>
      </c>
    </row>
    <row r="71" spans="1:5" x14ac:dyDescent="0.25">
      <c r="A71" s="10" t="s">
        <v>14</v>
      </c>
      <c r="B71" s="14">
        <f>DWH!AQ43</f>
        <v>992</v>
      </c>
      <c r="C71" s="14">
        <f>DWH!AR43</f>
        <v>905</v>
      </c>
      <c r="D71" s="14">
        <f t="shared" si="4"/>
        <v>87</v>
      </c>
      <c r="E71" s="23">
        <f t="shared" si="5"/>
        <v>9.6000000000000002E-2</v>
      </c>
    </row>
    <row r="72" spans="1:5" x14ac:dyDescent="0.25">
      <c r="A72" s="146" t="s">
        <v>15</v>
      </c>
      <c r="B72" s="11">
        <f>DWH!AQ57</f>
        <v>910</v>
      </c>
      <c r="C72" s="11">
        <f>DWH!AR57</f>
        <v>922</v>
      </c>
      <c r="D72" s="14">
        <f t="shared" si="4"/>
        <v>-12</v>
      </c>
      <c r="E72" s="23">
        <f t="shared" si="5"/>
        <v>-1.2999999999999999E-2</v>
      </c>
    </row>
    <row r="73" spans="1:5" ht="15.75" thickBot="1" x14ac:dyDescent="0.3">
      <c r="A73" s="146" t="s">
        <v>16</v>
      </c>
      <c r="B73" s="11">
        <f>DWH!AQ58</f>
        <v>975</v>
      </c>
      <c r="C73" s="11">
        <f>DWH!AR58</f>
        <v>904</v>
      </c>
      <c r="D73" s="28">
        <f t="shared" si="4"/>
        <v>71</v>
      </c>
      <c r="E73" s="29">
        <f t="shared" si="5"/>
        <v>7.9000000000000001E-2</v>
      </c>
    </row>
    <row r="74" spans="1:5" ht="16.5" thickTop="1" thickBot="1" x14ac:dyDescent="0.3">
      <c r="A74" s="150" t="s">
        <v>20</v>
      </c>
      <c r="B74" s="22">
        <f>DWH!AP66</f>
        <v>156</v>
      </c>
      <c r="C74" s="22">
        <f>DWH!AQ66</f>
        <v>130</v>
      </c>
      <c r="D74" s="22">
        <f t="shared" si="4"/>
        <v>26</v>
      </c>
      <c r="E74" s="24">
        <f t="shared" si="5"/>
        <v>0.2</v>
      </c>
    </row>
    <row r="75" spans="1:5" ht="15.75" thickTop="1" x14ac:dyDescent="0.25">
      <c r="A75" s="146" t="s">
        <v>22</v>
      </c>
      <c r="B75" s="12">
        <f>DWH!AQ99</f>
        <v>266</v>
      </c>
      <c r="C75" s="12">
        <f>DWH!AR99</f>
        <v>237</v>
      </c>
      <c r="D75" s="14">
        <f t="shared" si="4"/>
        <v>29</v>
      </c>
      <c r="E75" s="23">
        <f t="shared" si="5"/>
        <v>0.122</v>
      </c>
    </row>
    <row r="76" spans="1:5" x14ac:dyDescent="0.25">
      <c r="A76" s="146" t="s">
        <v>23</v>
      </c>
      <c r="B76" s="12">
        <f>DWH!AQ100</f>
        <v>1300</v>
      </c>
      <c r="C76" s="12">
        <f>DWH!AR100</f>
        <v>1091</v>
      </c>
      <c r="D76" s="14">
        <f t="shared" si="4"/>
        <v>209</v>
      </c>
      <c r="E76" s="23">
        <f t="shared" si="5"/>
        <v>0.192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45505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27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128</v>
      </c>
      <c r="E6" s="180" t="s">
        <v>129</v>
      </c>
      <c r="F6" s="1"/>
      <c r="G6" s="1"/>
    </row>
    <row r="7" spans="1:7" ht="15.75" thickBot="1" x14ac:dyDescent="0.3">
      <c r="A7" s="179"/>
      <c r="B7" s="58">
        <f>'AMS Wien'!B7</f>
        <v>45505</v>
      </c>
      <c r="C7" s="58">
        <f>'AMS Wien'!C7</f>
        <v>45139</v>
      </c>
      <c r="D7" s="181"/>
      <c r="E7" s="181"/>
      <c r="G7" s="33"/>
    </row>
    <row r="8" spans="1:7" ht="15.75" thickTop="1" x14ac:dyDescent="0.25">
      <c r="A8" s="145" t="s">
        <v>2</v>
      </c>
      <c r="B8" s="14">
        <f>DWH!AS5</f>
        <v>11826</v>
      </c>
      <c r="C8" s="14">
        <f>DWH!AT5</f>
        <v>10701</v>
      </c>
      <c r="D8" s="14">
        <f>B8-C8</f>
        <v>1125</v>
      </c>
      <c r="E8" s="23">
        <f>D8/C8</f>
        <v>0.105</v>
      </c>
      <c r="F8" s="1"/>
      <c r="G8" s="1"/>
    </row>
    <row r="9" spans="1:7" x14ac:dyDescent="0.25">
      <c r="A9" s="10" t="s">
        <v>3</v>
      </c>
      <c r="B9" s="14">
        <f>DWH!AS6</f>
        <v>1289</v>
      </c>
      <c r="C9" s="14">
        <f>DWH!AT6</f>
        <v>1132</v>
      </c>
      <c r="D9" s="14">
        <f t="shared" ref="D9:D29" si="0">B9-C9</f>
        <v>157</v>
      </c>
      <c r="E9" s="23">
        <f t="shared" ref="E9:E29" si="1">D9/C9</f>
        <v>0.13900000000000001</v>
      </c>
      <c r="F9" s="1"/>
      <c r="G9" s="1"/>
    </row>
    <row r="10" spans="1:7" x14ac:dyDescent="0.25">
      <c r="A10" s="10" t="s">
        <v>4</v>
      </c>
      <c r="B10" s="14">
        <f>DWH!AS7</f>
        <v>6284</v>
      </c>
      <c r="C10" s="14">
        <f>DWH!AT7</f>
        <v>5598</v>
      </c>
      <c r="D10" s="14">
        <f t="shared" si="0"/>
        <v>686</v>
      </c>
      <c r="E10" s="23">
        <f t="shared" si="1"/>
        <v>0.123</v>
      </c>
      <c r="F10" s="1"/>
      <c r="G10" s="1"/>
    </row>
    <row r="11" spans="1:7" x14ac:dyDescent="0.25">
      <c r="A11" s="10" t="s">
        <v>5</v>
      </c>
      <c r="B11" s="14">
        <f>DWH!AS8</f>
        <v>2308</v>
      </c>
      <c r="C11" s="14">
        <f>DWH!AT8</f>
        <v>2125</v>
      </c>
      <c r="D11" s="14">
        <f t="shared" si="0"/>
        <v>183</v>
      </c>
      <c r="E11" s="23">
        <f t="shared" si="1"/>
        <v>8.5999999999999993E-2</v>
      </c>
      <c r="F11" s="1"/>
      <c r="G11" s="1"/>
    </row>
    <row r="12" spans="1:7" x14ac:dyDescent="0.25">
      <c r="A12" s="10" t="s">
        <v>6</v>
      </c>
      <c r="B12" s="14">
        <f>DWH!AS9</f>
        <v>1945</v>
      </c>
      <c r="C12" s="14">
        <f>DWH!AT9</f>
        <v>1846</v>
      </c>
      <c r="D12" s="14">
        <f t="shared" si="0"/>
        <v>99</v>
      </c>
      <c r="E12" s="23">
        <f t="shared" si="1"/>
        <v>5.3999999999999999E-2</v>
      </c>
      <c r="F12" s="1"/>
      <c r="G12" s="1"/>
    </row>
    <row r="13" spans="1:7" x14ac:dyDescent="0.25">
      <c r="A13" s="10" t="s">
        <v>7</v>
      </c>
      <c r="B13" s="14">
        <f>DWH!AS10</f>
        <v>5943</v>
      </c>
      <c r="C13" s="14">
        <f>DWH!AT10</f>
        <v>5307</v>
      </c>
      <c r="D13" s="14">
        <f t="shared" si="0"/>
        <v>636</v>
      </c>
      <c r="E13" s="23">
        <f t="shared" si="1"/>
        <v>0.12</v>
      </c>
      <c r="F13" s="1"/>
      <c r="G13" s="1"/>
    </row>
    <row r="14" spans="1:7" x14ac:dyDescent="0.25">
      <c r="A14" s="10" t="s">
        <v>8</v>
      </c>
      <c r="B14" s="14">
        <f>DWH!AS11</f>
        <v>5518</v>
      </c>
      <c r="C14" s="14">
        <f>DWH!AT11</f>
        <v>4741</v>
      </c>
      <c r="D14" s="14">
        <f t="shared" si="0"/>
        <v>777</v>
      </c>
      <c r="E14" s="23">
        <f t="shared" si="1"/>
        <v>0.16400000000000001</v>
      </c>
      <c r="F14" s="1"/>
      <c r="G14" s="1"/>
    </row>
    <row r="15" spans="1:7" x14ac:dyDescent="0.25">
      <c r="A15" s="10" t="s">
        <v>9</v>
      </c>
      <c r="B15" s="14">
        <f>DWH!AS12</f>
        <v>1777</v>
      </c>
      <c r="C15" s="14">
        <f>DWH!AT12</f>
        <v>1633</v>
      </c>
      <c r="D15" s="14">
        <f t="shared" si="0"/>
        <v>144</v>
      </c>
      <c r="E15" s="23">
        <f t="shared" si="1"/>
        <v>8.7999999999999995E-2</v>
      </c>
      <c r="F15" s="1"/>
      <c r="G15" s="1"/>
    </row>
    <row r="16" spans="1:7" x14ac:dyDescent="0.25">
      <c r="A16" s="10" t="s">
        <v>127</v>
      </c>
      <c r="B16" s="14">
        <f>DWH!AS13</f>
        <v>264</v>
      </c>
      <c r="C16" s="14">
        <f>DWH!AT13</f>
        <v>241</v>
      </c>
      <c r="D16" s="14">
        <f t="shared" si="0"/>
        <v>23</v>
      </c>
      <c r="E16" s="23">
        <f t="shared" si="1"/>
        <v>9.5000000000000001E-2</v>
      </c>
      <c r="F16" s="1"/>
      <c r="G16" s="1"/>
    </row>
    <row r="17" spans="1:7" x14ac:dyDescent="0.25">
      <c r="A17" s="10" t="s">
        <v>11</v>
      </c>
      <c r="B17" s="14">
        <f>DWH!AS14</f>
        <v>3833</v>
      </c>
      <c r="C17" s="14">
        <f>DWH!AT14</f>
        <v>3320</v>
      </c>
      <c r="D17" s="14">
        <f t="shared" si="0"/>
        <v>513</v>
      </c>
      <c r="E17" s="23">
        <f t="shared" si="1"/>
        <v>0.155</v>
      </c>
      <c r="F17" s="1"/>
      <c r="G17" s="1"/>
    </row>
    <row r="18" spans="1:7" x14ac:dyDescent="0.25">
      <c r="A18" s="10" t="s">
        <v>12</v>
      </c>
      <c r="B18" s="14">
        <f>DWH!AS15</f>
        <v>1666</v>
      </c>
      <c r="C18" s="14">
        <f>DWH!AT15</f>
        <v>1617</v>
      </c>
      <c r="D18" s="14">
        <f t="shared" si="0"/>
        <v>49</v>
      </c>
      <c r="E18" s="23">
        <f t="shared" si="1"/>
        <v>0.03</v>
      </c>
      <c r="F18" s="1"/>
      <c r="G18" s="1"/>
    </row>
    <row r="19" spans="1:7" x14ac:dyDescent="0.25">
      <c r="A19" s="10" t="s">
        <v>13</v>
      </c>
      <c r="B19" s="14">
        <f>DWH!AS16</f>
        <v>7812</v>
      </c>
      <c r="C19" s="14">
        <f>DWH!AT16</f>
        <v>6882</v>
      </c>
      <c r="D19" s="14">
        <f t="shared" si="0"/>
        <v>930</v>
      </c>
      <c r="E19" s="23">
        <f t="shared" si="1"/>
        <v>0.13500000000000001</v>
      </c>
      <c r="F19" s="1"/>
      <c r="G19" s="1"/>
    </row>
    <row r="20" spans="1:7" x14ac:dyDescent="0.25">
      <c r="A20" s="10" t="s">
        <v>14</v>
      </c>
      <c r="B20" s="14">
        <f>DWH!AS17</f>
        <v>3112</v>
      </c>
      <c r="C20" s="14">
        <f>DWH!AT17</f>
        <v>2779</v>
      </c>
      <c r="D20" s="14">
        <f t="shared" si="0"/>
        <v>333</v>
      </c>
      <c r="E20" s="23">
        <f t="shared" si="1"/>
        <v>0.12</v>
      </c>
      <c r="F20" s="1"/>
      <c r="G20" s="1"/>
    </row>
    <row r="21" spans="1:7" x14ac:dyDescent="0.25">
      <c r="A21" s="146" t="s">
        <v>15</v>
      </c>
      <c r="B21" s="11">
        <f>DWH!AS53</f>
        <v>2676</v>
      </c>
      <c r="C21" s="11">
        <f>DWH!AT53</f>
        <v>2661</v>
      </c>
      <c r="D21" s="14">
        <f t="shared" si="0"/>
        <v>15</v>
      </c>
      <c r="E21" s="23">
        <f t="shared" si="1"/>
        <v>6.0000000000000001E-3</v>
      </c>
      <c r="F21" s="1"/>
      <c r="G21" s="1"/>
    </row>
    <row r="22" spans="1:7" ht="15.75" thickBot="1" x14ac:dyDescent="0.3">
      <c r="A22" s="147" t="s">
        <v>16</v>
      </c>
      <c r="B22" s="17">
        <f>DWH!AS54</f>
        <v>2740</v>
      </c>
      <c r="C22" s="17">
        <f>DWH!AT54</f>
        <v>2816</v>
      </c>
      <c r="D22" s="28">
        <f t="shared" si="0"/>
        <v>-76</v>
      </c>
      <c r="E22" s="29">
        <f t="shared" si="1"/>
        <v>-2.7E-2</v>
      </c>
      <c r="F22" s="1"/>
      <c r="G22" s="1"/>
    </row>
    <row r="23" spans="1:7" ht="15.75" thickTop="1" x14ac:dyDescent="0.25">
      <c r="A23" s="145" t="s">
        <v>100</v>
      </c>
      <c r="B23" s="19">
        <f>DWH!AR80</f>
        <v>802</v>
      </c>
      <c r="C23" s="19">
        <f>DWH!AS80</f>
        <v>813</v>
      </c>
      <c r="D23" s="19">
        <f t="shared" si="0"/>
        <v>-11</v>
      </c>
      <c r="E23" s="144">
        <f t="shared" si="1"/>
        <v>-1.4E-2</v>
      </c>
      <c r="F23" s="1"/>
      <c r="G23" s="1"/>
    </row>
    <row r="24" spans="1:7" x14ac:dyDescent="0.25">
      <c r="A24" s="146" t="s">
        <v>18</v>
      </c>
      <c r="B24" s="11">
        <f>DWH!AR87</f>
        <v>428</v>
      </c>
      <c r="C24" s="11">
        <f>DWH!AS87</f>
        <v>404</v>
      </c>
      <c r="D24" s="14">
        <f t="shared" si="0"/>
        <v>24</v>
      </c>
      <c r="E24" s="23">
        <f t="shared" si="1"/>
        <v>5.8999999999999997E-2</v>
      </c>
      <c r="F24" s="1"/>
      <c r="G24" s="1"/>
    </row>
    <row r="25" spans="1:7" ht="15.75" thickBot="1" x14ac:dyDescent="0.3">
      <c r="A25" s="147" t="s">
        <v>19</v>
      </c>
      <c r="B25" s="17">
        <f>DWH!AR88</f>
        <v>381</v>
      </c>
      <c r="C25" s="17">
        <f>DWH!AS88</f>
        <v>407</v>
      </c>
      <c r="D25" s="28">
        <f t="shared" si="0"/>
        <v>-26</v>
      </c>
      <c r="E25" s="29">
        <f t="shared" si="1"/>
        <v>-6.4000000000000001E-2</v>
      </c>
      <c r="F25" s="1"/>
      <c r="G25" s="1"/>
    </row>
    <row r="26" spans="1:7" ht="15.75" thickTop="1" x14ac:dyDescent="0.25">
      <c r="A26" s="145" t="s">
        <v>20</v>
      </c>
      <c r="B26" s="19">
        <f>DWH!AR64</f>
        <v>541</v>
      </c>
      <c r="C26" s="19">
        <f>DWH!AS64</f>
        <v>412</v>
      </c>
      <c r="D26" s="19">
        <f t="shared" si="0"/>
        <v>129</v>
      </c>
      <c r="E26" s="144">
        <f t="shared" si="1"/>
        <v>0.313</v>
      </c>
    </row>
    <row r="27" spans="1:7" ht="15.75" thickBot="1" x14ac:dyDescent="0.3">
      <c r="A27" s="148" t="s">
        <v>21</v>
      </c>
      <c r="B27" s="17">
        <f>DWH!AR73</f>
        <v>67</v>
      </c>
      <c r="C27" s="17">
        <f>DWH!AS73</f>
        <v>48</v>
      </c>
      <c r="D27" s="28">
        <f t="shared" si="0"/>
        <v>19</v>
      </c>
      <c r="E27" s="29">
        <f t="shared" si="1"/>
        <v>0.39600000000000002</v>
      </c>
    </row>
    <row r="28" spans="1:7" ht="15.75" thickTop="1" x14ac:dyDescent="0.25">
      <c r="A28" s="149" t="s">
        <v>22</v>
      </c>
      <c r="B28" s="143">
        <f>DWH!AS95</f>
        <v>702</v>
      </c>
      <c r="C28" s="143">
        <f>DWH!AT95</f>
        <v>614</v>
      </c>
      <c r="D28" s="19">
        <f t="shared" si="0"/>
        <v>88</v>
      </c>
      <c r="E28" s="144">
        <f t="shared" si="1"/>
        <v>0.14299999999999999</v>
      </c>
    </row>
    <row r="29" spans="1:7" x14ac:dyDescent="0.25">
      <c r="A29" s="146" t="s">
        <v>23</v>
      </c>
      <c r="B29" s="20">
        <f>DWH!AS96</f>
        <v>2949</v>
      </c>
      <c r="C29" s="20">
        <f>DWH!AT96</f>
        <v>2740</v>
      </c>
      <c r="D29" s="14">
        <f t="shared" si="0"/>
        <v>209</v>
      </c>
      <c r="E29" s="23">
        <f t="shared" si="1"/>
        <v>7.5999999999999998E-2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128</v>
      </c>
      <c r="E34" s="180" t="s">
        <v>129</v>
      </c>
    </row>
    <row r="35" spans="1:7" ht="15.75" thickBot="1" x14ac:dyDescent="0.3">
      <c r="A35" s="179"/>
      <c r="B35" s="58">
        <f>B7</f>
        <v>45505</v>
      </c>
      <c r="C35" s="58">
        <f>C7</f>
        <v>45139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DWH!AS18</f>
        <v>5532</v>
      </c>
      <c r="C36" s="14">
        <f>DWH!AT18</f>
        <v>4956</v>
      </c>
      <c r="D36" s="14">
        <f>B36-C36</f>
        <v>576</v>
      </c>
      <c r="E36" s="23">
        <f>D36/C36</f>
        <v>0.11600000000000001</v>
      </c>
    </row>
    <row r="37" spans="1:7" x14ac:dyDescent="0.25">
      <c r="A37" s="10" t="s">
        <v>3</v>
      </c>
      <c r="B37" s="14">
        <f>DWH!AS19</f>
        <v>592</v>
      </c>
      <c r="C37" s="14">
        <f>DWH!AT19</f>
        <v>506</v>
      </c>
      <c r="D37" s="14">
        <f t="shared" ref="D37:D53" si="2">B37-C37</f>
        <v>86</v>
      </c>
      <c r="E37" s="23">
        <f t="shared" ref="E37:E53" si="3">D37/C37</f>
        <v>0.17</v>
      </c>
    </row>
    <row r="38" spans="1:7" x14ac:dyDescent="0.25">
      <c r="A38" s="10" t="s">
        <v>4</v>
      </c>
      <c r="B38" s="14">
        <f>DWH!AS20</f>
        <v>3110</v>
      </c>
      <c r="C38" s="14">
        <f>DWH!AT20</f>
        <v>2782</v>
      </c>
      <c r="D38" s="14">
        <f t="shared" si="2"/>
        <v>328</v>
      </c>
      <c r="E38" s="23">
        <f t="shared" si="3"/>
        <v>0.11799999999999999</v>
      </c>
    </row>
    <row r="39" spans="1:7" x14ac:dyDescent="0.25">
      <c r="A39" s="10" t="s">
        <v>5</v>
      </c>
      <c r="B39" s="14">
        <f>DWH!AS21</f>
        <v>1120</v>
      </c>
      <c r="C39" s="14">
        <f>DWH!AT21</f>
        <v>1052</v>
      </c>
      <c r="D39" s="14">
        <f t="shared" si="2"/>
        <v>68</v>
      </c>
      <c r="E39" s="23">
        <f t="shared" si="3"/>
        <v>6.5000000000000002E-2</v>
      </c>
    </row>
    <row r="40" spans="1:7" x14ac:dyDescent="0.25">
      <c r="A40" s="10" t="s">
        <v>6</v>
      </c>
      <c r="B40" s="14">
        <f>DWH!AS22</f>
        <v>710</v>
      </c>
      <c r="C40" s="14">
        <f>DWH!AT22</f>
        <v>616</v>
      </c>
      <c r="D40" s="14">
        <f t="shared" si="2"/>
        <v>94</v>
      </c>
      <c r="E40" s="23">
        <f t="shared" si="3"/>
        <v>0.153</v>
      </c>
    </row>
    <row r="41" spans="1:7" x14ac:dyDescent="0.25">
      <c r="A41" s="10" t="s">
        <v>7</v>
      </c>
      <c r="B41" s="14">
        <f>DWH!AS23</f>
        <v>2757</v>
      </c>
      <c r="C41" s="14">
        <f>DWH!AT23</f>
        <v>2468</v>
      </c>
      <c r="D41" s="14">
        <f t="shared" si="2"/>
        <v>289</v>
      </c>
      <c r="E41" s="23">
        <f t="shared" si="3"/>
        <v>0.11700000000000001</v>
      </c>
    </row>
    <row r="42" spans="1:7" x14ac:dyDescent="0.25">
      <c r="A42" s="10" t="s">
        <v>51</v>
      </c>
      <c r="B42" s="14">
        <f>DWH!AS24</f>
        <v>2679</v>
      </c>
      <c r="C42" s="14">
        <f>DWH!AT24</f>
        <v>2302</v>
      </c>
      <c r="D42" s="14">
        <f t="shared" si="2"/>
        <v>377</v>
      </c>
      <c r="E42" s="23">
        <f t="shared" si="3"/>
        <v>0.16400000000000001</v>
      </c>
    </row>
    <row r="43" spans="1:7" x14ac:dyDescent="0.25">
      <c r="A43" s="10" t="s">
        <v>9</v>
      </c>
      <c r="B43" s="14">
        <f>DWH!AS25</f>
        <v>721</v>
      </c>
      <c r="C43" s="14">
        <f>DWH!AT25</f>
        <v>646</v>
      </c>
      <c r="D43" s="14">
        <f t="shared" si="2"/>
        <v>75</v>
      </c>
      <c r="E43" s="23">
        <f t="shared" si="3"/>
        <v>0.11600000000000001</v>
      </c>
    </row>
    <row r="44" spans="1:7" x14ac:dyDescent="0.25">
      <c r="A44" s="10" t="s">
        <v>127</v>
      </c>
      <c r="B44" s="14">
        <f>DWH!AS26</f>
        <v>111</v>
      </c>
      <c r="C44" s="14">
        <f>DWH!AT26</f>
        <v>92</v>
      </c>
      <c r="D44" s="14">
        <f t="shared" si="2"/>
        <v>19</v>
      </c>
      <c r="E44" s="23">
        <f t="shared" si="3"/>
        <v>0.20699999999999999</v>
      </c>
    </row>
    <row r="45" spans="1:7" x14ac:dyDescent="0.25">
      <c r="A45" s="10" t="s">
        <v>11</v>
      </c>
      <c r="B45" s="14">
        <f>DWH!AS27</f>
        <v>1634</v>
      </c>
      <c r="C45" s="14">
        <f>DWH!AT27</f>
        <v>1423</v>
      </c>
      <c r="D45" s="14">
        <f t="shared" si="2"/>
        <v>211</v>
      </c>
      <c r="E45" s="23">
        <f t="shared" si="3"/>
        <v>0.14799999999999999</v>
      </c>
    </row>
    <row r="46" spans="1:7" x14ac:dyDescent="0.25">
      <c r="A46" s="10" t="s">
        <v>12</v>
      </c>
      <c r="B46" s="14">
        <f>DWH!AS28</f>
        <v>652</v>
      </c>
      <c r="C46" s="14">
        <f>DWH!AT28</f>
        <v>644</v>
      </c>
      <c r="D46" s="14">
        <f t="shared" si="2"/>
        <v>8</v>
      </c>
      <c r="E46" s="23">
        <f t="shared" si="3"/>
        <v>1.2E-2</v>
      </c>
    </row>
    <row r="47" spans="1:7" x14ac:dyDescent="0.25">
      <c r="A47" s="10" t="s">
        <v>13</v>
      </c>
      <c r="B47" s="14">
        <f>DWH!AS29</f>
        <v>3781</v>
      </c>
      <c r="C47" s="14">
        <f>DWH!AT29</f>
        <v>3328</v>
      </c>
      <c r="D47" s="14">
        <f t="shared" si="2"/>
        <v>453</v>
      </c>
      <c r="E47" s="23">
        <f t="shared" si="3"/>
        <v>0.13600000000000001</v>
      </c>
    </row>
    <row r="48" spans="1:7" x14ac:dyDescent="0.25">
      <c r="A48" s="10" t="s">
        <v>14</v>
      </c>
      <c r="B48" s="14">
        <f>DWH!AS30</f>
        <v>1480</v>
      </c>
      <c r="C48" s="14">
        <f>DWH!AT30</f>
        <v>1315</v>
      </c>
      <c r="D48" s="14">
        <f t="shared" si="2"/>
        <v>165</v>
      </c>
      <c r="E48" s="23">
        <f t="shared" si="3"/>
        <v>0.125</v>
      </c>
    </row>
    <row r="49" spans="1:7" x14ac:dyDescent="0.25">
      <c r="A49" s="146" t="s">
        <v>15</v>
      </c>
      <c r="B49" s="11">
        <f>DWH!AS55</f>
        <v>1307</v>
      </c>
      <c r="C49" s="11">
        <f>DWH!AT55</f>
        <v>1278</v>
      </c>
      <c r="D49" s="14">
        <f t="shared" si="2"/>
        <v>29</v>
      </c>
      <c r="E49" s="23">
        <f t="shared" si="3"/>
        <v>2.3E-2</v>
      </c>
    </row>
    <row r="50" spans="1:7" ht="15.75" thickBot="1" x14ac:dyDescent="0.3">
      <c r="A50" s="146" t="s">
        <v>16</v>
      </c>
      <c r="B50" s="17">
        <f>DWH!AS56</f>
        <v>1323</v>
      </c>
      <c r="C50" s="17">
        <f>DWH!AT56</f>
        <v>1346</v>
      </c>
      <c r="D50" s="28">
        <f t="shared" si="2"/>
        <v>-23</v>
      </c>
      <c r="E50" s="29">
        <f t="shared" si="3"/>
        <v>-1.7000000000000001E-2</v>
      </c>
    </row>
    <row r="51" spans="1:7" ht="16.5" thickTop="1" thickBot="1" x14ac:dyDescent="0.3">
      <c r="A51" s="150" t="s">
        <v>20</v>
      </c>
      <c r="B51" s="22">
        <f>DWH!AR65</f>
        <v>226</v>
      </c>
      <c r="C51" s="22">
        <f>DWH!AS65</f>
        <v>181</v>
      </c>
      <c r="D51" s="22">
        <f t="shared" si="2"/>
        <v>45</v>
      </c>
      <c r="E51" s="24">
        <f t="shared" si="3"/>
        <v>0.249</v>
      </c>
    </row>
    <row r="52" spans="1:7" ht="15.75" thickTop="1" x14ac:dyDescent="0.25">
      <c r="A52" s="146" t="s">
        <v>22</v>
      </c>
      <c r="B52" s="20">
        <f>DWH!AS97</f>
        <v>328</v>
      </c>
      <c r="C52" s="20">
        <f>DWH!AT97</f>
        <v>311</v>
      </c>
      <c r="D52" s="14">
        <f t="shared" si="2"/>
        <v>17</v>
      </c>
      <c r="E52" s="23">
        <f t="shared" si="3"/>
        <v>5.5E-2</v>
      </c>
    </row>
    <row r="53" spans="1:7" x14ac:dyDescent="0.25">
      <c r="A53" s="146" t="s">
        <v>23</v>
      </c>
      <c r="B53" s="12">
        <f>DWH!AS98</f>
        <v>1400</v>
      </c>
      <c r="C53" s="12">
        <f>DWH!AT98</f>
        <v>1412</v>
      </c>
      <c r="D53" s="14">
        <f t="shared" si="2"/>
        <v>-12</v>
      </c>
      <c r="E53" s="23">
        <f t="shared" si="3"/>
        <v>-8.0000000000000002E-3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131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128</v>
      </c>
      <c r="E57" s="180" t="s">
        <v>129</v>
      </c>
    </row>
    <row r="58" spans="1:7" ht="15.75" thickBot="1" x14ac:dyDescent="0.3">
      <c r="A58" s="179"/>
      <c r="B58" s="58">
        <f>B7</f>
        <v>45505</v>
      </c>
      <c r="C58" s="58">
        <f>C7</f>
        <v>45139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DWH!AS31</f>
        <v>6294</v>
      </c>
      <c r="C59" s="14">
        <f>DWH!AT31</f>
        <v>5745</v>
      </c>
      <c r="D59" s="14">
        <f>B59-C59</f>
        <v>549</v>
      </c>
      <c r="E59" s="23">
        <f>D59/C59</f>
        <v>9.6000000000000002E-2</v>
      </c>
    </row>
    <row r="60" spans="1:7" x14ac:dyDescent="0.25">
      <c r="A60" s="10" t="s">
        <v>3</v>
      </c>
      <c r="B60" s="14">
        <f>DWH!AS32</f>
        <v>697</v>
      </c>
      <c r="C60" s="14">
        <f>DWH!AT32</f>
        <v>626</v>
      </c>
      <c r="D60" s="14">
        <f t="shared" ref="D60:D76" si="4">B60-C60</f>
        <v>71</v>
      </c>
      <c r="E60" s="23">
        <f t="shared" ref="E60:E76" si="5">D60/C60</f>
        <v>0.113</v>
      </c>
    </row>
    <row r="61" spans="1:7" x14ac:dyDescent="0.25">
      <c r="A61" s="10" t="s">
        <v>4</v>
      </c>
      <c r="B61" s="14">
        <f>DWH!AS33</f>
        <v>3174</v>
      </c>
      <c r="C61" s="14">
        <f>DWH!AT33</f>
        <v>2816</v>
      </c>
      <c r="D61" s="14">
        <f t="shared" si="4"/>
        <v>358</v>
      </c>
      <c r="E61" s="23">
        <f t="shared" si="5"/>
        <v>0.127</v>
      </c>
    </row>
    <row r="62" spans="1:7" x14ac:dyDescent="0.25">
      <c r="A62" s="10" t="s">
        <v>5</v>
      </c>
      <c r="B62" s="14">
        <f>DWH!AS34</f>
        <v>1188</v>
      </c>
      <c r="C62" s="14">
        <f>DWH!AT34</f>
        <v>1073</v>
      </c>
      <c r="D62" s="14">
        <f t="shared" si="4"/>
        <v>115</v>
      </c>
      <c r="E62" s="23">
        <f t="shared" si="5"/>
        <v>0.107</v>
      </c>
    </row>
    <row r="63" spans="1:7" x14ac:dyDescent="0.25">
      <c r="A63" s="10" t="s">
        <v>6</v>
      </c>
      <c r="B63" s="14">
        <f>DWH!AS35</f>
        <v>1235</v>
      </c>
      <c r="C63" s="14">
        <f>DWH!AT35</f>
        <v>1230</v>
      </c>
      <c r="D63" s="14">
        <f t="shared" si="4"/>
        <v>5</v>
      </c>
      <c r="E63" s="23">
        <f t="shared" si="5"/>
        <v>4.0000000000000001E-3</v>
      </c>
    </row>
    <row r="64" spans="1:7" x14ac:dyDescent="0.25">
      <c r="A64" s="10" t="s">
        <v>7</v>
      </c>
      <c r="B64" s="14">
        <f>DWH!AS36</f>
        <v>3186</v>
      </c>
      <c r="C64" s="14">
        <f>DWH!AT36</f>
        <v>2839</v>
      </c>
      <c r="D64" s="14">
        <f t="shared" si="4"/>
        <v>347</v>
      </c>
      <c r="E64" s="23">
        <f t="shared" si="5"/>
        <v>0.122</v>
      </c>
    </row>
    <row r="65" spans="1:5" x14ac:dyDescent="0.25">
      <c r="A65" s="10" t="s">
        <v>8</v>
      </c>
      <c r="B65" s="14">
        <f>DWH!AS37</f>
        <v>2839</v>
      </c>
      <c r="C65" s="14">
        <f>DWH!AT37</f>
        <v>2439</v>
      </c>
      <c r="D65" s="14">
        <f t="shared" si="4"/>
        <v>400</v>
      </c>
      <c r="E65" s="23">
        <f t="shared" si="5"/>
        <v>0.16400000000000001</v>
      </c>
    </row>
    <row r="66" spans="1:5" x14ac:dyDescent="0.25">
      <c r="A66" s="10" t="s">
        <v>9</v>
      </c>
      <c r="B66" s="14">
        <f>DWH!AS38</f>
        <v>1056</v>
      </c>
      <c r="C66" s="14">
        <f>DWH!AT38</f>
        <v>987</v>
      </c>
      <c r="D66" s="14">
        <f t="shared" si="4"/>
        <v>69</v>
      </c>
      <c r="E66" s="23">
        <f t="shared" si="5"/>
        <v>7.0000000000000007E-2</v>
      </c>
    </row>
    <row r="67" spans="1:5" x14ac:dyDescent="0.25">
      <c r="A67" s="10" t="s">
        <v>127</v>
      </c>
      <c r="B67" s="14">
        <f>DWH!AS39</f>
        <v>153</v>
      </c>
      <c r="C67" s="14">
        <f>DWH!AT39</f>
        <v>149</v>
      </c>
      <c r="D67" s="14">
        <f t="shared" si="4"/>
        <v>4</v>
      </c>
      <c r="E67" s="23">
        <f t="shared" si="5"/>
        <v>2.7E-2</v>
      </c>
    </row>
    <row r="68" spans="1:5" x14ac:dyDescent="0.25">
      <c r="A68" s="10" t="s">
        <v>11</v>
      </c>
      <c r="B68" s="14">
        <f>DWH!AS40</f>
        <v>2199</v>
      </c>
      <c r="C68" s="14">
        <f>DWH!AT40</f>
        <v>1897</v>
      </c>
      <c r="D68" s="14">
        <f t="shared" si="4"/>
        <v>302</v>
      </c>
      <c r="E68" s="23">
        <f t="shared" si="5"/>
        <v>0.159</v>
      </c>
    </row>
    <row r="69" spans="1:5" x14ac:dyDescent="0.25">
      <c r="A69" s="10" t="s">
        <v>12</v>
      </c>
      <c r="B69" s="14">
        <f>DWH!AS41</f>
        <v>1014</v>
      </c>
      <c r="C69" s="14">
        <f>DWH!AT41</f>
        <v>973</v>
      </c>
      <c r="D69" s="14">
        <f t="shared" si="4"/>
        <v>41</v>
      </c>
      <c r="E69" s="23">
        <f t="shared" si="5"/>
        <v>4.2000000000000003E-2</v>
      </c>
    </row>
    <row r="70" spans="1:5" x14ac:dyDescent="0.25">
      <c r="A70" s="10" t="s">
        <v>13</v>
      </c>
      <c r="B70" s="14">
        <f>DWH!AS42</f>
        <v>4031</v>
      </c>
      <c r="C70" s="14">
        <f>DWH!AT42</f>
        <v>3554</v>
      </c>
      <c r="D70" s="14">
        <f t="shared" si="4"/>
        <v>477</v>
      </c>
      <c r="E70" s="23">
        <f t="shared" si="5"/>
        <v>0.13400000000000001</v>
      </c>
    </row>
    <row r="71" spans="1:5" x14ac:dyDescent="0.25">
      <c r="A71" s="10" t="s">
        <v>14</v>
      </c>
      <c r="B71" s="14">
        <f>DWH!AS43</f>
        <v>1632</v>
      </c>
      <c r="C71" s="14">
        <f>DWH!AT43</f>
        <v>1464</v>
      </c>
      <c r="D71" s="14">
        <f t="shared" si="4"/>
        <v>168</v>
      </c>
      <c r="E71" s="23">
        <f t="shared" si="5"/>
        <v>0.115</v>
      </c>
    </row>
    <row r="72" spans="1:5" x14ac:dyDescent="0.25">
      <c r="A72" s="146" t="s">
        <v>15</v>
      </c>
      <c r="B72" s="11">
        <f>DWH!AS57</f>
        <v>1369</v>
      </c>
      <c r="C72" s="11">
        <f>DWH!AT57</f>
        <v>1383</v>
      </c>
      <c r="D72" s="14">
        <f t="shared" si="4"/>
        <v>-14</v>
      </c>
      <c r="E72" s="23">
        <f t="shared" si="5"/>
        <v>-0.01</v>
      </c>
    </row>
    <row r="73" spans="1:5" ht="15.75" thickBot="1" x14ac:dyDescent="0.3">
      <c r="A73" s="146" t="s">
        <v>16</v>
      </c>
      <c r="B73" s="11">
        <f>DWH!AS58</f>
        <v>1417</v>
      </c>
      <c r="C73" s="11">
        <f>DWH!AT58</f>
        <v>1470</v>
      </c>
      <c r="D73" s="28">
        <f t="shared" si="4"/>
        <v>-53</v>
      </c>
      <c r="E73" s="29">
        <f t="shared" si="5"/>
        <v>-3.5999999999999997E-2</v>
      </c>
    </row>
    <row r="74" spans="1:5" ht="16.5" thickTop="1" thickBot="1" x14ac:dyDescent="0.3">
      <c r="A74" s="150" t="s">
        <v>20</v>
      </c>
      <c r="B74" s="22">
        <f>DWH!AR66</f>
        <v>315</v>
      </c>
      <c r="C74" s="22">
        <f>DWH!AS66</f>
        <v>231</v>
      </c>
      <c r="D74" s="22">
        <f t="shared" si="4"/>
        <v>84</v>
      </c>
      <c r="E74" s="24">
        <f t="shared" si="5"/>
        <v>0.36399999999999999</v>
      </c>
    </row>
    <row r="75" spans="1:5" ht="15.75" thickTop="1" x14ac:dyDescent="0.25">
      <c r="A75" s="146" t="s">
        <v>22</v>
      </c>
      <c r="B75" s="12">
        <f>DWH!AS99</f>
        <v>374</v>
      </c>
      <c r="C75" s="12">
        <f>DWH!AT99</f>
        <v>303</v>
      </c>
      <c r="D75" s="14">
        <f t="shared" si="4"/>
        <v>71</v>
      </c>
      <c r="E75" s="23">
        <f t="shared" si="5"/>
        <v>0.23400000000000001</v>
      </c>
    </row>
    <row r="76" spans="1:5" x14ac:dyDescent="0.25">
      <c r="A76" s="146" t="s">
        <v>23</v>
      </c>
      <c r="B76" s="12">
        <f>DWH!AS100</f>
        <v>1549</v>
      </c>
      <c r="C76" s="12">
        <f>DWH!AT100</f>
        <v>1328</v>
      </c>
      <c r="D76" s="14">
        <f t="shared" si="4"/>
        <v>221</v>
      </c>
      <c r="E76" s="23">
        <f t="shared" si="5"/>
        <v>0.16600000000000001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45505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30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128</v>
      </c>
      <c r="E6" s="180" t="s">
        <v>129</v>
      </c>
      <c r="F6" s="1"/>
      <c r="G6" s="1"/>
    </row>
    <row r="7" spans="1:7" ht="15.75" thickBot="1" x14ac:dyDescent="0.3">
      <c r="A7" s="179"/>
      <c r="B7" s="58">
        <f>'AMS Wien'!B7</f>
        <v>45505</v>
      </c>
      <c r="C7" s="58">
        <f>'AMS Wien'!C7</f>
        <v>45139</v>
      </c>
      <c r="D7" s="181"/>
      <c r="E7" s="181"/>
      <c r="G7" s="33"/>
    </row>
    <row r="8" spans="1:7" ht="15.75" thickTop="1" x14ac:dyDescent="0.25">
      <c r="A8" s="145" t="s">
        <v>2</v>
      </c>
      <c r="B8" s="14">
        <f>DWH!AU5</f>
        <v>11069</v>
      </c>
      <c r="C8" s="14">
        <f>DWH!AV5</f>
        <v>9555</v>
      </c>
      <c r="D8" s="14">
        <f>B8-C8</f>
        <v>1514</v>
      </c>
      <c r="E8" s="23">
        <f>D8/C8</f>
        <v>0.158</v>
      </c>
      <c r="F8" s="1"/>
      <c r="G8" s="1"/>
    </row>
    <row r="9" spans="1:7" x14ac:dyDescent="0.25">
      <c r="A9" s="10" t="s">
        <v>3</v>
      </c>
      <c r="B9" s="14">
        <f>DWH!AU6</f>
        <v>1189</v>
      </c>
      <c r="C9" s="14">
        <f>DWH!AV6</f>
        <v>982</v>
      </c>
      <c r="D9" s="14">
        <f t="shared" ref="D9:D29" si="0">B9-C9</f>
        <v>207</v>
      </c>
      <c r="E9" s="23">
        <f t="shared" ref="E9:E29" si="1">D9/C9</f>
        <v>0.21099999999999999</v>
      </c>
      <c r="F9" s="1"/>
      <c r="G9" s="1"/>
    </row>
    <row r="10" spans="1:7" x14ac:dyDescent="0.25">
      <c r="A10" s="10" t="s">
        <v>4</v>
      </c>
      <c r="B10" s="14">
        <f>DWH!AU7</f>
        <v>5975</v>
      </c>
      <c r="C10" s="14">
        <f>DWH!AV7</f>
        <v>5050</v>
      </c>
      <c r="D10" s="14">
        <f t="shared" si="0"/>
        <v>925</v>
      </c>
      <c r="E10" s="23">
        <f t="shared" si="1"/>
        <v>0.183</v>
      </c>
      <c r="F10" s="1"/>
      <c r="G10" s="1"/>
    </row>
    <row r="11" spans="1:7" x14ac:dyDescent="0.25">
      <c r="A11" s="10" t="s">
        <v>5</v>
      </c>
      <c r="B11" s="14">
        <f>DWH!AU8</f>
        <v>2107</v>
      </c>
      <c r="C11" s="14">
        <f>DWH!AV8</f>
        <v>1965</v>
      </c>
      <c r="D11" s="14">
        <f t="shared" si="0"/>
        <v>142</v>
      </c>
      <c r="E11" s="23">
        <f t="shared" si="1"/>
        <v>7.1999999999999995E-2</v>
      </c>
      <c r="F11" s="1"/>
      <c r="G11" s="1"/>
    </row>
    <row r="12" spans="1:7" x14ac:dyDescent="0.25">
      <c r="A12" s="10" t="s">
        <v>6</v>
      </c>
      <c r="B12" s="14">
        <f>DWH!AU9</f>
        <v>1798</v>
      </c>
      <c r="C12" s="14">
        <f>DWH!AV9</f>
        <v>1558</v>
      </c>
      <c r="D12" s="14">
        <f t="shared" si="0"/>
        <v>240</v>
      </c>
      <c r="E12" s="23">
        <f t="shared" si="1"/>
        <v>0.154</v>
      </c>
      <c r="F12" s="1"/>
      <c r="G12" s="1"/>
    </row>
    <row r="13" spans="1:7" x14ac:dyDescent="0.25">
      <c r="A13" s="10" t="s">
        <v>7</v>
      </c>
      <c r="B13" s="14">
        <f>DWH!AU10</f>
        <v>4769</v>
      </c>
      <c r="C13" s="14">
        <f>DWH!AV10</f>
        <v>4108</v>
      </c>
      <c r="D13" s="14">
        <f t="shared" si="0"/>
        <v>661</v>
      </c>
      <c r="E13" s="23">
        <f t="shared" si="1"/>
        <v>0.161</v>
      </c>
      <c r="F13" s="1"/>
      <c r="G13" s="1"/>
    </row>
    <row r="14" spans="1:7" x14ac:dyDescent="0.25">
      <c r="A14" s="10" t="s">
        <v>8</v>
      </c>
      <c r="B14" s="14">
        <f>DWH!AU11</f>
        <v>4628</v>
      </c>
      <c r="C14" s="14">
        <f>DWH!AV11</f>
        <v>3768</v>
      </c>
      <c r="D14" s="14">
        <f t="shared" si="0"/>
        <v>860</v>
      </c>
      <c r="E14" s="23">
        <f t="shared" si="1"/>
        <v>0.22800000000000001</v>
      </c>
      <c r="F14" s="1"/>
      <c r="G14" s="1"/>
    </row>
    <row r="15" spans="1:7" x14ac:dyDescent="0.25">
      <c r="A15" s="10" t="s">
        <v>9</v>
      </c>
      <c r="B15" s="14">
        <f>DWH!AU12</f>
        <v>1288</v>
      </c>
      <c r="C15" s="14">
        <f>DWH!AV12</f>
        <v>1001</v>
      </c>
      <c r="D15" s="14">
        <f t="shared" si="0"/>
        <v>287</v>
      </c>
      <c r="E15" s="23">
        <f t="shared" si="1"/>
        <v>0.28699999999999998</v>
      </c>
      <c r="F15" s="1"/>
      <c r="G15" s="1"/>
    </row>
    <row r="16" spans="1:7" x14ac:dyDescent="0.25">
      <c r="A16" s="10" t="s">
        <v>127</v>
      </c>
      <c r="B16" s="14">
        <f>DWH!AU13</f>
        <v>213</v>
      </c>
      <c r="C16" s="14">
        <f>DWH!AV13</f>
        <v>172</v>
      </c>
      <c r="D16" s="14">
        <f t="shared" si="0"/>
        <v>41</v>
      </c>
      <c r="E16" s="23">
        <f t="shared" si="1"/>
        <v>0.23799999999999999</v>
      </c>
      <c r="F16" s="1"/>
      <c r="G16" s="1"/>
    </row>
    <row r="17" spans="1:7" x14ac:dyDescent="0.25">
      <c r="A17" s="10" t="s">
        <v>11</v>
      </c>
      <c r="B17" s="14">
        <f>DWH!AU14</f>
        <v>3430</v>
      </c>
      <c r="C17" s="14">
        <f>DWH!AV14</f>
        <v>2754</v>
      </c>
      <c r="D17" s="14">
        <f t="shared" si="0"/>
        <v>676</v>
      </c>
      <c r="E17" s="23">
        <f t="shared" si="1"/>
        <v>0.245</v>
      </c>
      <c r="F17" s="1"/>
      <c r="G17" s="1"/>
    </row>
    <row r="18" spans="1:7" x14ac:dyDescent="0.25">
      <c r="A18" s="10" t="s">
        <v>12</v>
      </c>
      <c r="B18" s="14">
        <f>DWH!AU15</f>
        <v>1460</v>
      </c>
      <c r="C18" s="14">
        <f>DWH!AV15</f>
        <v>1232</v>
      </c>
      <c r="D18" s="14">
        <f t="shared" si="0"/>
        <v>228</v>
      </c>
      <c r="E18" s="23">
        <f t="shared" si="1"/>
        <v>0.185</v>
      </c>
      <c r="F18" s="1"/>
      <c r="G18" s="1"/>
    </row>
    <row r="19" spans="1:7" x14ac:dyDescent="0.25">
      <c r="A19" s="10" t="s">
        <v>13</v>
      </c>
      <c r="B19" s="14">
        <f>DWH!AU16</f>
        <v>6873</v>
      </c>
      <c r="C19" s="14">
        <f>DWH!AV16</f>
        <v>5923</v>
      </c>
      <c r="D19" s="14">
        <f t="shared" si="0"/>
        <v>950</v>
      </c>
      <c r="E19" s="23">
        <f t="shared" si="1"/>
        <v>0.16</v>
      </c>
      <c r="F19" s="1"/>
      <c r="G19" s="1"/>
    </row>
    <row r="20" spans="1:7" x14ac:dyDescent="0.25">
      <c r="A20" s="10" t="s">
        <v>14</v>
      </c>
      <c r="B20" s="14">
        <f>DWH!AU17</f>
        <v>2286</v>
      </c>
      <c r="C20" s="14">
        <f>DWH!AV17</f>
        <v>2021</v>
      </c>
      <c r="D20" s="14">
        <f t="shared" si="0"/>
        <v>265</v>
      </c>
      <c r="E20" s="23">
        <f t="shared" si="1"/>
        <v>0.13100000000000001</v>
      </c>
      <c r="F20" s="1"/>
      <c r="G20" s="1"/>
    </row>
    <row r="21" spans="1:7" x14ac:dyDescent="0.25">
      <c r="A21" s="146" t="s">
        <v>15</v>
      </c>
      <c r="B21" s="11">
        <f>DWH!AU53</f>
        <v>2616</v>
      </c>
      <c r="C21" s="11">
        <f>DWH!AV53</f>
        <v>2369</v>
      </c>
      <c r="D21" s="14">
        <f t="shared" si="0"/>
        <v>247</v>
      </c>
      <c r="E21" s="23">
        <f t="shared" si="1"/>
        <v>0.104</v>
      </c>
      <c r="F21" s="1"/>
      <c r="G21" s="1"/>
    </row>
    <row r="22" spans="1:7" ht="15.75" thickBot="1" x14ac:dyDescent="0.3">
      <c r="A22" s="147" t="s">
        <v>16</v>
      </c>
      <c r="B22" s="17">
        <f>DWH!AU54</f>
        <v>2346</v>
      </c>
      <c r="C22" s="17">
        <f>DWH!AV54</f>
        <v>2492</v>
      </c>
      <c r="D22" s="28">
        <f t="shared" si="0"/>
        <v>-146</v>
      </c>
      <c r="E22" s="29">
        <f t="shared" si="1"/>
        <v>-5.8999999999999997E-2</v>
      </c>
      <c r="F22" s="1"/>
      <c r="G22" s="1"/>
    </row>
    <row r="23" spans="1:7" ht="15.75" thickTop="1" x14ac:dyDescent="0.25">
      <c r="A23" s="145" t="s">
        <v>100</v>
      </c>
      <c r="B23" s="19">
        <f>DWH!AT80</f>
        <v>1079</v>
      </c>
      <c r="C23" s="19">
        <f>DWH!AU80</f>
        <v>1141</v>
      </c>
      <c r="D23" s="19">
        <f t="shared" si="0"/>
        <v>-62</v>
      </c>
      <c r="E23" s="144">
        <f t="shared" si="1"/>
        <v>-5.3999999999999999E-2</v>
      </c>
      <c r="F23" s="1"/>
      <c r="G23" s="1"/>
    </row>
    <row r="24" spans="1:7" x14ac:dyDescent="0.25">
      <c r="A24" s="146" t="s">
        <v>18</v>
      </c>
      <c r="B24" s="11">
        <f>DWH!AT87</f>
        <v>561</v>
      </c>
      <c r="C24" s="11">
        <f>DWH!AU87</f>
        <v>934</v>
      </c>
      <c r="D24" s="14">
        <f t="shared" si="0"/>
        <v>-373</v>
      </c>
      <c r="E24" s="23">
        <f t="shared" si="1"/>
        <v>-0.39900000000000002</v>
      </c>
      <c r="F24" s="1"/>
      <c r="G24" s="1"/>
    </row>
    <row r="25" spans="1:7" ht="15.75" thickBot="1" x14ac:dyDescent="0.3">
      <c r="A25" s="147" t="s">
        <v>19</v>
      </c>
      <c r="B25" s="17">
        <f>DWH!AT88</f>
        <v>572</v>
      </c>
      <c r="C25" s="17">
        <f>DWH!AU88</f>
        <v>980</v>
      </c>
      <c r="D25" s="28">
        <f t="shared" si="0"/>
        <v>-408</v>
      </c>
      <c r="E25" s="29">
        <f t="shared" si="1"/>
        <v>-0.41599999999999998</v>
      </c>
      <c r="F25" s="1"/>
      <c r="G25" s="1"/>
    </row>
    <row r="26" spans="1:7" ht="15.75" thickTop="1" x14ac:dyDescent="0.25">
      <c r="A26" s="145" t="s">
        <v>20</v>
      </c>
      <c r="B26" s="19">
        <f>DWH!AT64</f>
        <v>492</v>
      </c>
      <c r="C26" s="19">
        <f>DWH!AU64</f>
        <v>371</v>
      </c>
      <c r="D26" s="19">
        <f t="shared" si="0"/>
        <v>121</v>
      </c>
      <c r="E26" s="144">
        <f t="shared" si="1"/>
        <v>0.32600000000000001</v>
      </c>
    </row>
    <row r="27" spans="1:7" ht="15.75" thickBot="1" x14ac:dyDescent="0.3">
      <c r="A27" s="148" t="s">
        <v>21</v>
      </c>
      <c r="B27" s="17">
        <f>DWH!AT73</f>
        <v>56</v>
      </c>
      <c r="C27" s="17">
        <f>DWH!AU73</f>
        <v>49</v>
      </c>
      <c r="D27" s="28">
        <f t="shared" si="0"/>
        <v>7</v>
      </c>
      <c r="E27" s="29">
        <f t="shared" si="1"/>
        <v>0.14299999999999999</v>
      </c>
    </row>
    <row r="28" spans="1:7" ht="15.75" thickTop="1" x14ac:dyDescent="0.25">
      <c r="A28" s="149" t="s">
        <v>22</v>
      </c>
      <c r="B28" s="143">
        <f>DWH!AU95</f>
        <v>580</v>
      </c>
      <c r="C28" s="143">
        <f>DWH!AV95</f>
        <v>600</v>
      </c>
      <c r="D28" s="19">
        <f t="shared" si="0"/>
        <v>-20</v>
      </c>
      <c r="E28" s="144">
        <f t="shared" si="1"/>
        <v>-3.3000000000000002E-2</v>
      </c>
    </row>
    <row r="29" spans="1:7" x14ac:dyDescent="0.25">
      <c r="A29" s="146" t="s">
        <v>23</v>
      </c>
      <c r="B29" s="20">
        <f>DWH!AU96</f>
        <v>2697</v>
      </c>
      <c r="C29" s="20">
        <f>DWH!AV96</f>
        <v>2528</v>
      </c>
      <c r="D29" s="14">
        <f t="shared" si="0"/>
        <v>169</v>
      </c>
      <c r="E29" s="23">
        <f t="shared" si="1"/>
        <v>6.7000000000000004E-2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128</v>
      </c>
      <c r="E34" s="180" t="s">
        <v>129</v>
      </c>
    </row>
    <row r="35" spans="1:7" ht="15.75" thickBot="1" x14ac:dyDescent="0.3">
      <c r="A35" s="179"/>
      <c r="B35" s="58">
        <f>B7</f>
        <v>45505</v>
      </c>
      <c r="C35" s="58">
        <f>C7</f>
        <v>45139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DWH!AU18</f>
        <v>5416</v>
      </c>
      <c r="C36" s="14">
        <f>DWH!AV18</f>
        <v>4660</v>
      </c>
      <c r="D36" s="14">
        <f>B36-C36</f>
        <v>756</v>
      </c>
      <c r="E36" s="23">
        <f>D36/C36</f>
        <v>0.16200000000000001</v>
      </c>
    </row>
    <row r="37" spans="1:7" x14ac:dyDescent="0.25">
      <c r="A37" s="10" t="s">
        <v>3</v>
      </c>
      <c r="B37" s="14">
        <f>DWH!AU19</f>
        <v>512</v>
      </c>
      <c r="C37" s="14">
        <f>DWH!AV19</f>
        <v>440</v>
      </c>
      <c r="D37" s="14">
        <f t="shared" ref="D37:D53" si="2">B37-C37</f>
        <v>72</v>
      </c>
      <c r="E37" s="23">
        <f t="shared" ref="E37:E53" si="3">D37/C37</f>
        <v>0.16400000000000001</v>
      </c>
    </row>
    <row r="38" spans="1:7" x14ac:dyDescent="0.25">
      <c r="A38" s="10" t="s">
        <v>4</v>
      </c>
      <c r="B38" s="14">
        <f>DWH!AU20</f>
        <v>3117</v>
      </c>
      <c r="C38" s="14">
        <f>DWH!AV20</f>
        <v>2615</v>
      </c>
      <c r="D38" s="14">
        <f t="shared" si="2"/>
        <v>502</v>
      </c>
      <c r="E38" s="23">
        <f t="shared" si="3"/>
        <v>0.192</v>
      </c>
    </row>
    <row r="39" spans="1:7" x14ac:dyDescent="0.25">
      <c r="A39" s="10" t="s">
        <v>5</v>
      </c>
      <c r="B39" s="14">
        <f>DWH!AU21</f>
        <v>1087</v>
      </c>
      <c r="C39" s="14">
        <f>DWH!AV21</f>
        <v>999</v>
      </c>
      <c r="D39" s="14">
        <f t="shared" si="2"/>
        <v>88</v>
      </c>
      <c r="E39" s="23">
        <f t="shared" si="3"/>
        <v>8.7999999999999995E-2</v>
      </c>
    </row>
    <row r="40" spans="1:7" x14ac:dyDescent="0.25">
      <c r="A40" s="10" t="s">
        <v>6</v>
      </c>
      <c r="B40" s="14">
        <f>DWH!AU22</f>
        <v>700</v>
      </c>
      <c r="C40" s="14">
        <f>DWH!AV22</f>
        <v>606</v>
      </c>
      <c r="D40" s="14">
        <f t="shared" si="2"/>
        <v>94</v>
      </c>
      <c r="E40" s="23">
        <f t="shared" si="3"/>
        <v>0.155</v>
      </c>
    </row>
    <row r="41" spans="1:7" x14ac:dyDescent="0.25">
      <c r="A41" s="10" t="s">
        <v>7</v>
      </c>
      <c r="B41" s="14">
        <f>DWH!AU23</f>
        <v>2318</v>
      </c>
      <c r="C41" s="14">
        <f>DWH!AV23</f>
        <v>1991</v>
      </c>
      <c r="D41" s="14">
        <f t="shared" si="2"/>
        <v>327</v>
      </c>
      <c r="E41" s="23">
        <f t="shared" si="3"/>
        <v>0.16400000000000001</v>
      </c>
    </row>
    <row r="42" spans="1:7" x14ac:dyDescent="0.25">
      <c r="A42" s="10" t="s">
        <v>51</v>
      </c>
      <c r="B42" s="14">
        <f>DWH!AU24</f>
        <v>2427</v>
      </c>
      <c r="C42" s="14">
        <f>DWH!AV24</f>
        <v>1987</v>
      </c>
      <c r="D42" s="14">
        <f t="shared" si="2"/>
        <v>440</v>
      </c>
      <c r="E42" s="23">
        <f t="shared" si="3"/>
        <v>0.221</v>
      </c>
    </row>
    <row r="43" spans="1:7" x14ac:dyDescent="0.25">
      <c r="A43" s="10" t="s">
        <v>9</v>
      </c>
      <c r="B43" s="14">
        <f>DWH!AU25</f>
        <v>622</v>
      </c>
      <c r="C43" s="14">
        <f>DWH!AV25</f>
        <v>487</v>
      </c>
      <c r="D43" s="14">
        <f t="shared" si="2"/>
        <v>135</v>
      </c>
      <c r="E43" s="23">
        <f t="shared" si="3"/>
        <v>0.27700000000000002</v>
      </c>
    </row>
    <row r="44" spans="1:7" x14ac:dyDescent="0.25">
      <c r="A44" s="10" t="s">
        <v>127</v>
      </c>
      <c r="B44" s="14">
        <f>DWH!AU26</f>
        <v>108</v>
      </c>
      <c r="C44" s="14">
        <f>DWH!AV26</f>
        <v>77</v>
      </c>
      <c r="D44" s="14">
        <f t="shared" si="2"/>
        <v>31</v>
      </c>
      <c r="E44" s="23">
        <f t="shared" si="3"/>
        <v>0.40300000000000002</v>
      </c>
    </row>
    <row r="45" spans="1:7" x14ac:dyDescent="0.25">
      <c r="A45" s="10" t="s">
        <v>11</v>
      </c>
      <c r="B45" s="14">
        <f>DWH!AU27</f>
        <v>1535</v>
      </c>
      <c r="C45" s="14">
        <f>DWH!AV27</f>
        <v>1166</v>
      </c>
      <c r="D45" s="14">
        <f t="shared" si="2"/>
        <v>369</v>
      </c>
      <c r="E45" s="23">
        <f t="shared" si="3"/>
        <v>0.316</v>
      </c>
    </row>
    <row r="46" spans="1:7" x14ac:dyDescent="0.25">
      <c r="A46" s="10" t="s">
        <v>12</v>
      </c>
      <c r="B46" s="14">
        <f>DWH!AU28</f>
        <v>568</v>
      </c>
      <c r="C46" s="14">
        <f>DWH!AV28</f>
        <v>450</v>
      </c>
      <c r="D46" s="14">
        <f t="shared" si="2"/>
        <v>118</v>
      </c>
      <c r="E46" s="23">
        <f t="shared" si="3"/>
        <v>0.26200000000000001</v>
      </c>
    </row>
    <row r="47" spans="1:7" x14ac:dyDescent="0.25">
      <c r="A47" s="10" t="s">
        <v>13</v>
      </c>
      <c r="B47" s="14">
        <f>DWH!AU29</f>
        <v>3557</v>
      </c>
      <c r="C47" s="14">
        <f>DWH!AV29</f>
        <v>3057</v>
      </c>
      <c r="D47" s="14">
        <f t="shared" si="2"/>
        <v>500</v>
      </c>
      <c r="E47" s="23">
        <f t="shared" si="3"/>
        <v>0.16400000000000001</v>
      </c>
    </row>
    <row r="48" spans="1:7" x14ac:dyDescent="0.25">
      <c r="A48" s="10" t="s">
        <v>14</v>
      </c>
      <c r="B48" s="14">
        <f>DWH!AU30</f>
        <v>1096</v>
      </c>
      <c r="C48" s="14">
        <f>DWH!AV30</f>
        <v>1014</v>
      </c>
      <c r="D48" s="14">
        <f t="shared" si="2"/>
        <v>82</v>
      </c>
      <c r="E48" s="23">
        <f t="shared" si="3"/>
        <v>8.1000000000000003E-2</v>
      </c>
    </row>
    <row r="49" spans="1:7" x14ac:dyDescent="0.25">
      <c r="A49" s="146" t="s">
        <v>15</v>
      </c>
      <c r="B49" s="11">
        <f>DWH!AU55</f>
        <v>1354</v>
      </c>
      <c r="C49" s="11">
        <f>DWH!AV55</f>
        <v>1226</v>
      </c>
      <c r="D49" s="14">
        <f t="shared" si="2"/>
        <v>128</v>
      </c>
      <c r="E49" s="23">
        <f t="shared" si="3"/>
        <v>0.104</v>
      </c>
    </row>
    <row r="50" spans="1:7" ht="15.75" thickBot="1" x14ac:dyDescent="0.3">
      <c r="A50" s="146" t="s">
        <v>16</v>
      </c>
      <c r="B50" s="17">
        <f>DWH!AU56</f>
        <v>1140</v>
      </c>
      <c r="C50" s="17">
        <f>DWH!AV56</f>
        <v>1235</v>
      </c>
      <c r="D50" s="28">
        <f t="shared" si="2"/>
        <v>-95</v>
      </c>
      <c r="E50" s="29">
        <f t="shared" si="3"/>
        <v>-7.6999999999999999E-2</v>
      </c>
    </row>
    <row r="51" spans="1:7" ht="16.5" thickTop="1" thickBot="1" x14ac:dyDescent="0.3">
      <c r="A51" s="150" t="s">
        <v>20</v>
      </c>
      <c r="B51" s="22">
        <f>DWH!AT65</f>
        <v>193</v>
      </c>
      <c r="C51" s="22">
        <f>DWH!AU65</f>
        <v>147</v>
      </c>
      <c r="D51" s="22">
        <f t="shared" si="2"/>
        <v>46</v>
      </c>
      <c r="E51" s="24">
        <f t="shared" si="3"/>
        <v>0.313</v>
      </c>
    </row>
    <row r="52" spans="1:7" ht="15.75" thickTop="1" x14ac:dyDescent="0.25">
      <c r="A52" s="146" t="s">
        <v>22</v>
      </c>
      <c r="B52" s="20">
        <f>DWH!AU97</f>
        <v>289</v>
      </c>
      <c r="C52" s="20">
        <f>DWH!AV97</f>
        <v>314</v>
      </c>
      <c r="D52" s="14">
        <f t="shared" si="2"/>
        <v>-25</v>
      </c>
      <c r="E52" s="23">
        <f t="shared" si="3"/>
        <v>-0.08</v>
      </c>
    </row>
    <row r="53" spans="1:7" x14ac:dyDescent="0.25">
      <c r="A53" s="146" t="s">
        <v>23</v>
      </c>
      <c r="B53" s="12">
        <f>DWH!AU98</f>
        <v>1368</v>
      </c>
      <c r="C53" s="12">
        <f>DWH!AV98</f>
        <v>1344</v>
      </c>
      <c r="D53" s="14">
        <f t="shared" si="2"/>
        <v>24</v>
      </c>
      <c r="E53" s="23">
        <f t="shared" si="3"/>
        <v>1.7999999999999999E-2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131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128</v>
      </c>
      <c r="E57" s="180" t="s">
        <v>129</v>
      </c>
    </row>
    <row r="58" spans="1:7" ht="15.75" thickBot="1" x14ac:dyDescent="0.3">
      <c r="A58" s="179"/>
      <c r="B58" s="58">
        <f>B7</f>
        <v>45505</v>
      </c>
      <c r="C58" s="58">
        <f>C7</f>
        <v>45139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DWH!AU31</f>
        <v>5653</v>
      </c>
      <c r="C59" s="14">
        <f>DWH!AV31</f>
        <v>4895</v>
      </c>
      <c r="D59" s="14">
        <f>B59-C59</f>
        <v>758</v>
      </c>
      <c r="E59" s="23">
        <f>D59/C59</f>
        <v>0.155</v>
      </c>
    </row>
    <row r="60" spans="1:7" x14ac:dyDescent="0.25">
      <c r="A60" s="10" t="s">
        <v>3</v>
      </c>
      <c r="B60" s="14">
        <f>DWH!AU32</f>
        <v>677</v>
      </c>
      <c r="C60" s="14">
        <f>DWH!AV32</f>
        <v>542</v>
      </c>
      <c r="D60" s="14">
        <f t="shared" ref="D60:D76" si="4">B60-C60</f>
        <v>135</v>
      </c>
      <c r="E60" s="23">
        <f t="shared" ref="E60:E76" si="5">D60/C60</f>
        <v>0.249</v>
      </c>
    </row>
    <row r="61" spans="1:7" x14ac:dyDescent="0.25">
      <c r="A61" s="10" t="s">
        <v>4</v>
      </c>
      <c r="B61" s="14">
        <f>DWH!AU33</f>
        <v>2858</v>
      </c>
      <c r="C61" s="14">
        <f>DWH!AV33</f>
        <v>2435</v>
      </c>
      <c r="D61" s="14">
        <f t="shared" si="4"/>
        <v>423</v>
      </c>
      <c r="E61" s="23">
        <f t="shared" si="5"/>
        <v>0.17399999999999999</v>
      </c>
    </row>
    <row r="62" spans="1:7" x14ac:dyDescent="0.25">
      <c r="A62" s="10" t="s">
        <v>5</v>
      </c>
      <c r="B62" s="14">
        <f>DWH!AU34</f>
        <v>1020</v>
      </c>
      <c r="C62" s="14">
        <f>DWH!AV34</f>
        <v>966</v>
      </c>
      <c r="D62" s="14">
        <f t="shared" si="4"/>
        <v>54</v>
      </c>
      <c r="E62" s="23">
        <f t="shared" si="5"/>
        <v>5.6000000000000001E-2</v>
      </c>
    </row>
    <row r="63" spans="1:7" x14ac:dyDescent="0.25">
      <c r="A63" s="10" t="s">
        <v>6</v>
      </c>
      <c r="B63" s="14">
        <f>DWH!AU35</f>
        <v>1098</v>
      </c>
      <c r="C63" s="14">
        <f>DWH!AV35</f>
        <v>952</v>
      </c>
      <c r="D63" s="14">
        <f t="shared" si="4"/>
        <v>146</v>
      </c>
      <c r="E63" s="23">
        <f t="shared" si="5"/>
        <v>0.153</v>
      </c>
    </row>
    <row r="64" spans="1:7" x14ac:dyDescent="0.25">
      <c r="A64" s="10" t="s">
        <v>7</v>
      </c>
      <c r="B64" s="14">
        <f>DWH!AU36</f>
        <v>2451</v>
      </c>
      <c r="C64" s="14">
        <f>DWH!AV36</f>
        <v>2117</v>
      </c>
      <c r="D64" s="14">
        <f t="shared" si="4"/>
        <v>334</v>
      </c>
      <c r="E64" s="23">
        <f t="shared" si="5"/>
        <v>0.158</v>
      </c>
    </row>
    <row r="65" spans="1:5" x14ac:dyDescent="0.25">
      <c r="A65" s="10" t="s">
        <v>8</v>
      </c>
      <c r="B65" s="14">
        <f>DWH!AU37</f>
        <v>2201</v>
      </c>
      <c r="C65" s="14">
        <f>DWH!AV37</f>
        <v>1781</v>
      </c>
      <c r="D65" s="14">
        <f t="shared" si="4"/>
        <v>420</v>
      </c>
      <c r="E65" s="23">
        <f t="shared" si="5"/>
        <v>0.23599999999999999</v>
      </c>
    </row>
    <row r="66" spans="1:5" x14ac:dyDescent="0.25">
      <c r="A66" s="10" t="s">
        <v>9</v>
      </c>
      <c r="B66" s="14">
        <f>DWH!AU38</f>
        <v>666</v>
      </c>
      <c r="C66" s="14">
        <f>DWH!AV38</f>
        <v>514</v>
      </c>
      <c r="D66" s="14">
        <f t="shared" si="4"/>
        <v>152</v>
      </c>
      <c r="E66" s="23">
        <f t="shared" si="5"/>
        <v>0.29599999999999999</v>
      </c>
    </row>
    <row r="67" spans="1:5" x14ac:dyDescent="0.25">
      <c r="A67" s="10" t="s">
        <v>127</v>
      </c>
      <c r="B67" s="14">
        <f>DWH!AU39</f>
        <v>105</v>
      </c>
      <c r="C67" s="14">
        <f>DWH!AV39</f>
        <v>95</v>
      </c>
      <c r="D67" s="14">
        <f t="shared" si="4"/>
        <v>10</v>
      </c>
      <c r="E67" s="23">
        <f t="shared" si="5"/>
        <v>0.105</v>
      </c>
    </row>
    <row r="68" spans="1:5" x14ac:dyDescent="0.25">
      <c r="A68" s="10" t="s">
        <v>11</v>
      </c>
      <c r="B68" s="14">
        <f>DWH!AU40</f>
        <v>1895</v>
      </c>
      <c r="C68" s="14">
        <f>DWH!AV40</f>
        <v>1588</v>
      </c>
      <c r="D68" s="14">
        <f t="shared" si="4"/>
        <v>307</v>
      </c>
      <c r="E68" s="23">
        <f t="shared" si="5"/>
        <v>0.193</v>
      </c>
    </row>
    <row r="69" spans="1:5" x14ac:dyDescent="0.25">
      <c r="A69" s="10" t="s">
        <v>12</v>
      </c>
      <c r="B69" s="14">
        <f>DWH!AU41</f>
        <v>892</v>
      </c>
      <c r="C69" s="14">
        <f>DWH!AV41</f>
        <v>782</v>
      </c>
      <c r="D69" s="14">
        <f t="shared" si="4"/>
        <v>110</v>
      </c>
      <c r="E69" s="23">
        <f t="shared" si="5"/>
        <v>0.14099999999999999</v>
      </c>
    </row>
    <row r="70" spans="1:5" x14ac:dyDescent="0.25">
      <c r="A70" s="10" t="s">
        <v>13</v>
      </c>
      <c r="B70" s="14">
        <f>DWH!AU42</f>
        <v>3316</v>
      </c>
      <c r="C70" s="14">
        <f>DWH!AV42</f>
        <v>2866</v>
      </c>
      <c r="D70" s="14">
        <f t="shared" si="4"/>
        <v>450</v>
      </c>
      <c r="E70" s="23">
        <f t="shared" si="5"/>
        <v>0.157</v>
      </c>
    </row>
    <row r="71" spans="1:5" x14ac:dyDescent="0.25">
      <c r="A71" s="10" t="s">
        <v>14</v>
      </c>
      <c r="B71" s="14">
        <f>DWH!AU43</f>
        <v>1190</v>
      </c>
      <c r="C71" s="14">
        <f>DWH!AV43</f>
        <v>1007</v>
      </c>
      <c r="D71" s="14">
        <f t="shared" si="4"/>
        <v>183</v>
      </c>
      <c r="E71" s="23">
        <f t="shared" si="5"/>
        <v>0.182</v>
      </c>
    </row>
    <row r="72" spans="1:5" x14ac:dyDescent="0.25">
      <c r="A72" s="146" t="s">
        <v>15</v>
      </c>
      <c r="B72" s="11">
        <f>DWH!AU57</f>
        <v>1262</v>
      </c>
      <c r="C72" s="11">
        <f>DWH!AV57</f>
        <v>1143</v>
      </c>
      <c r="D72" s="14">
        <f t="shared" si="4"/>
        <v>119</v>
      </c>
      <c r="E72" s="23">
        <f t="shared" si="5"/>
        <v>0.104</v>
      </c>
    </row>
    <row r="73" spans="1:5" ht="15.75" thickBot="1" x14ac:dyDescent="0.3">
      <c r="A73" s="146" t="s">
        <v>16</v>
      </c>
      <c r="B73" s="11">
        <f>DWH!AU58</f>
        <v>1206</v>
      </c>
      <c r="C73" s="11">
        <f>DWH!AV58</f>
        <v>1257</v>
      </c>
      <c r="D73" s="28">
        <f t="shared" si="4"/>
        <v>-51</v>
      </c>
      <c r="E73" s="29">
        <f t="shared" si="5"/>
        <v>-4.1000000000000002E-2</v>
      </c>
    </row>
    <row r="74" spans="1:5" ht="16.5" thickTop="1" thickBot="1" x14ac:dyDescent="0.3">
      <c r="A74" s="150" t="s">
        <v>20</v>
      </c>
      <c r="B74" s="22">
        <f>DWH!AT66</f>
        <v>299</v>
      </c>
      <c r="C74" s="22">
        <f>DWH!AU66</f>
        <v>224</v>
      </c>
      <c r="D74" s="22">
        <f t="shared" si="4"/>
        <v>75</v>
      </c>
      <c r="E74" s="24">
        <f t="shared" si="5"/>
        <v>0.33500000000000002</v>
      </c>
    </row>
    <row r="75" spans="1:5" ht="15.75" thickTop="1" x14ac:dyDescent="0.25">
      <c r="A75" s="146" t="s">
        <v>22</v>
      </c>
      <c r="B75" s="12">
        <f>DWH!AU99</f>
        <v>291</v>
      </c>
      <c r="C75" s="12">
        <f>DWH!AV99</f>
        <v>286</v>
      </c>
      <c r="D75" s="14">
        <f t="shared" si="4"/>
        <v>5</v>
      </c>
      <c r="E75" s="23">
        <f t="shared" si="5"/>
        <v>1.7000000000000001E-2</v>
      </c>
    </row>
    <row r="76" spans="1:5" x14ac:dyDescent="0.25">
      <c r="A76" s="146" t="s">
        <v>23</v>
      </c>
      <c r="B76" s="12">
        <f>DWH!AU100</f>
        <v>1329</v>
      </c>
      <c r="C76" s="12">
        <f>DWH!AV100</f>
        <v>1184</v>
      </c>
      <c r="D76" s="14">
        <f t="shared" si="4"/>
        <v>145</v>
      </c>
      <c r="E76" s="23">
        <f t="shared" si="5"/>
        <v>0.122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45505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49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128</v>
      </c>
      <c r="E6" s="180" t="s">
        <v>129</v>
      </c>
      <c r="F6" s="1"/>
      <c r="G6" s="1"/>
    </row>
    <row r="7" spans="1:7" ht="15.75" thickBot="1" x14ac:dyDescent="0.3">
      <c r="A7" s="179"/>
      <c r="B7" s="58">
        <f>'AMS Wien'!B7</f>
        <v>45505</v>
      </c>
      <c r="C7" s="58">
        <f>'AMS Wien'!C7</f>
        <v>45139</v>
      </c>
      <c r="D7" s="181"/>
      <c r="E7" s="181"/>
      <c r="G7" s="33"/>
    </row>
    <row r="8" spans="1:7" ht="15.75" thickTop="1" x14ac:dyDescent="0.25">
      <c r="A8" s="145" t="s">
        <v>2</v>
      </c>
      <c r="B8" s="14">
        <f>DWH!AW5</f>
        <v>6214</v>
      </c>
      <c r="C8" s="14">
        <f>DWH!AX5</f>
        <v>5574</v>
      </c>
      <c r="D8" s="14">
        <f>B8-C8</f>
        <v>640</v>
      </c>
      <c r="E8" s="23">
        <f>D8/C8</f>
        <v>0.115</v>
      </c>
      <c r="F8" s="1"/>
      <c r="G8" s="1"/>
    </row>
    <row r="9" spans="1:7" x14ac:dyDescent="0.25">
      <c r="A9" s="10" t="s">
        <v>3</v>
      </c>
      <c r="B9" s="14">
        <f>DWH!AW6</f>
        <v>653</v>
      </c>
      <c r="C9" s="14">
        <f>DWH!AX6</f>
        <v>509</v>
      </c>
      <c r="D9" s="14">
        <f t="shared" ref="D9:D29" si="0">B9-C9</f>
        <v>144</v>
      </c>
      <c r="E9" s="23">
        <f t="shared" ref="E9:E29" si="1">D9/C9</f>
        <v>0.28299999999999997</v>
      </c>
      <c r="F9" s="1"/>
      <c r="G9" s="1"/>
    </row>
    <row r="10" spans="1:7" x14ac:dyDescent="0.25">
      <c r="A10" s="10" t="s">
        <v>4</v>
      </c>
      <c r="B10" s="14">
        <f>DWH!AW7</f>
        <v>3320</v>
      </c>
      <c r="C10" s="14">
        <f>DWH!AX7</f>
        <v>3055</v>
      </c>
      <c r="D10" s="14">
        <f t="shared" si="0"/>
        <v>265</v>
      </c>
      <c r="E10" s="23">
        <f t="shared" si="1"/>
        <v>8.6999999999999994E-2</v>
      </c>
      <c r="F10" s="1"/>
      <c r="G10" s="1"/>
    </row>
    <row r="11" spans="1:7" x14ac:dyDescent="0.25">
      <c r="A11" s="10" t="s">
        <v>5</v>
      </c>
      <c r="B11" s="14">
        <f>DWH!AW8</f>
        <v>1205</v>
      </c>
      <c r="C11" s="14">
        <f>DWH!AX8</f>
        <v>1086</v>
      </c>
      <c r="D11" s="14">
        <f t="shared" si="0"/>
        <v>119</v>
      </c>
      <c r="E11" s="23">
        <f t="shared" si="1"/>
        <v>0.11</v>
      </c>
      <c r="F11" s="1"/>
      <c r="G11" s="1"/>
    </row>
    <row r="12" spans="1:7" x14ac:dyDescent="0.25">
      <c r="A12" s="10" t="s">
        <v>6</v>
      </c>
      <c r="B12" s="14">
        <f>DWH!AW9</f>
        <v>1036</v>
      </c>
      <c r="C12" s="14">
        <f>DWH!AX9</f>
        <v>924</v>
      </c>
      <c r="D12" s="14">
        <f t="shared" si="0"/>
        <v>112</v>
      </c>
      <c r="E12" s="23">
        <f t="shared" si="1"/>
        <v>0.121</v>
      </c>
      <c r="F12" s="1"/>
      <c r="G12" s="1"/>
    </row>
    <row r="13" spans="1:7" x14ac:dyDescent="0.25">
      <c r="A13" s="10" t="s">
        <v>7</v>
      </c>
      <c r="B13" s="14">
        <f>DWH!AW10</f>
        <v>2756</v>
      </c>
      <c r="C13" s="14">
        <f>DWH!AX10</f>
        <v>2452</v>
      </c>
      <c r="D13" s="14">
        <f t="shared" si="0"/>
        <v>304</v>
      </c>
      <c r="E13" s="23">
        <f t="shared" si="1"/>
        <v>0.124</v>
      </c>
      <c r="F13" s="1"/>
      <c r="G13" s="1"/>
    </row>
    <row r="14" spans="1:7" x14ac:dyDescent="0.25">
      <c r="A14" s="10" t="s">
        <v>8</v>
      </c>
      <c r="B14" s="14">
        <f>DWH!AW11</f>
        <v>2767</v>
      </c>
      <c r="C14" s="14">
        <f>DWH!AX11</f>
        <v>2373</v>
      </c>
      <c r="D14" s="14">
        <f t="shared" si="0"/>
        <v>394</v>
      </c>
      <c r="E14" s="23">
        <f t="shared" si="1"/>
        <v>0.16600000000000001</v>
      </c>
      <c r="F14" s="1"/>
      <c r="G14" s="1"/>
    </row>
    <row r="15" spans="1:7" x14ac:dyDescent="0.25">
      <c r="A15" s="10" t="s">
        <v>9</v>
      </c>
      <c r="B15" s="14">
        <f>DWH!AW12</f>
        <v>838</v>
      </c>
      <c r="C15" s="14">
        <f>DWH!AX12</f>
        <v>1035</v>
      </c>
      <c r="D15" s="14">
        <f t="shared" si="0"/>
        <v>-197</v>
      </c>
      <c r="E15" s="23">
        <f t="shared" si="1"/>
        <v>-0.19</v>
      </c>
      <c r="F15" s="1"/>
      <c r="G15" s="1"/>
    </row>
    <row r="16" spans="1:7" x14ac:dyDescent="0.25">
      <c r="A16" s="10" t="s">
        <v>127</v>
      </c>
      <c r="B16" s="14">
        <f>DWH!AW13</f>
        <v>140</v>
      </c>
      <c r="C16" s="14">
        <f>DWH!AX13</f>
        <v>127</v>
      </c>
      <c r="D16" s="14">
        <f t="shared" si="0"/>
        <v>13</v>
      </c>
      <c r="E16" s="23">
        <f t="shared" si="1"/>
        <v>0.10199999999999999</v>
      </c>
      <c r="F16" s="1"/>
      <c r="G16" s="1"/>
    </row>
    <row r="17" spans="1:7" x14ac:dyDescent="0.25">
      <c r="A17" s="10" t="s">
        <v>11</v>
      </c>
      <c r="B17" s="14">
        <f>DWH!AW14</f>
        <v>2251</v>
      </c>
      <c r="C17" s="14">
        <f>DWH!AX14</f>
        <v>1951</v>
      </c>
      <c r="D17" s="14">
        <f t="shared" si="0"/>
        <v>300</v>
      </c>
      <c r="E17" s="23">
        <f t="shared" si="1"/>
        <v>0.154</v>
      </c>
      <c r="F17" s="1"/>
      <c r="G17" s="1"/>
    </row>
    <row r="18" spans="1:7" x14ac:dyDescent="0.25">
      <c r="A18" s="10" t="s">
        <v>12</v>
      </c>
      <c r="B18" s="14">
        <f>DWH!AW15</f>
        <v>1042</v>
      </c>
      <c r="C18" s="14">
        <f>DWH!AX15</f>
        <v>927</v>
      </c>
      <c r="D18" s="14">
        <f t="shared" si="0"/>
        <v>115</v>
      </c>
      <c r="E18" s="23">
        <f t="shared" si="1"/>
        <v>0.124</v>
      </c>
      <c r="F18" s="1"/>
      <c r="G18" s="1"/>
    </row>
    <row r="19" spans="1:7" x14ac:dyDescent="0.25">
      <c r="A19" s="10" t="s">
        <v>13</v>
      </c>
      <c r="B19" s="14">
        <f>DWH!AW16</f>
        <v>3949</v>
      </c>
      <c r="C19" s="14">
        <f>DWH!AX16</f>
        <v>3541</v>
      </c>
      <c r="D19" s="14">
        <f t="shared" si="0"/>
        <v>408</v>
      </c>
      <c r="E19" s="23">
        <f t="shared" si="1"/>
        <v>0.115</v>
      </c>
      <c r="F19" s="1"/>
      <c r="G19" s="1"/>
    </row>
    <row r="20" spans="1:7" x14ac:dyDescent="0.25">
      <c r="A20" s="10" t="s">
        <v>14</v>
      </c>
      <c r="B20" s="14">
        <f>DWH!AW17</f>
        <v>1207</v>
      </c>
      <c r="C20" s="14">
        <f>DWH!AX17</f>
        <v>1116</v>
      </c>
      <c r="D20" s="14">
        <f t="shared" si="0"/>
        <v>91</v>
      </c>
      <c r="E20" s="23">
        <f t="shared" si="1"/>
        <v>8.2000000000000003E-2</v>
      </c>
      <c r="F20" s="1"/>
      <c r="G20" s="1"/>
    </row>
    <row r="21" spans="1:7" x14ac:dyDescent="0.25">
      <c r="A21" s="146" t="s">
        <v>15</v>
      </c>
      <c r="B21" s="11">
        <f>DWH!AW53</f>
        <v>1377</v>
      </c>
      <c r="C21" s="11">
        <f>DWH!AX53</f>
        <v>1246</v>
      </c>
      <c r="D21" s="14">
        <f t="shared" si="0"/>
        <v>131</v>
      </c>
      <c r="E21" s="23">
        <f t="shared" si="1"/>
        <v>0.105</v>
      </c>
      <c r="F21" s="1"/>
      <c r="G21" s="1"/>
    </row>
    <row r="22" spans="1:7" ht="15.75" thickBot="1" x14ac:dyDescent="0.3">
      <c r="A22" s="147" t="s">
        <v>16</v>
      </c>
      <c r="B22" s="17">
        <f>DWH!AW54</f>
        <v>1328</v>
      </c>
      <c r="C22" s="17">
        <f>DWH!AX54</f>
        <v>1348</v>
      </c>
      <c r="D22" s="28">
        <f t="shared" si="0"/>
        <v>-20</v>
      </c>
      <c r="E22" s="29">
        <f t="shared" si="1"/>
        <v>-1.4999999999999999E-2</v>
      </c>
      <c r="F22" s="1"/>
      <c r="G22" s="1"/>
    </row>
    <row r="23" spans="1:7" ht="15.75" thickTop="1" x14ac:dyDescent="0.25">
      <c r="A23" s="145" t="s">
        <v>100</v>
      </c>
      <c r="B23" s="19">
        <f>DWH!AV80</f>
        <v>1092</v>
      </c>
      <c r="C23" s="19">
        <f>DWH!AW80</f>
        <v>1396</v>
      </c>
      <c r="D23" s="19">
        <f t="shared" si="0"/>
        <v>-304</v>
      </c>
      <c r="E23" s="144">
        <f t="shared" si="1"/>
        <v>-0.218</v>
      </c>
      <c r="F23" s="1"/>
      <c r="G23" s="1"/>
    </row>
    <row r="24" spans="1:7" x14ac:dyDescent="0.25">
      <c r="A24" s="146" t="s">
        <v>18</v>
      </c>
      <c r="B24" s="11">
        <f>DWH!AV87</f>
        <v>558</v>
      </c>
      <c r="C24" s="11">
        <f>DWH!AW87</f>
        <v>750</v>
      </c>
      <c r="D24" s="14">
        <f t="shared" si="0"/>
        <v>-192</v>
      </c>
      <c r="E24" s="23">
        <f t="shared" si="1"/>
        <v>-0.25600000000000001</v>
      </c>
      <c r="F24" s="1"/>
      <c r="G24" s="1"/>
    </row>
    <row r="25" spans="1:7" ht="15.75" thickBot="1" x14ac:dyDescent="0.3">
      <c r="A25" s="147" t="s">
        <v>19</v>
      </c>
      <c r="B25" s="17">
        <f>DWH!AV88</f>
        <v>569</v>
      </c>
      <c r="C25" s="17">
        <f>DWH!AW88</f>
        <v>625</v>
      </c>
      <c r="D25" s="28">
        <f t="shared" si="0"/>
        <v>-56</v>
      </c>
      <c r="E25" s="29">
        <f t="shared" si="1"/>
        <v>-0.09</v>
      </c>
      <c r="F25" s="1"/>
      <c r="G25" s="1"/>
    </row>
    <row r="26" spans="1:7" ht="15.75" thickTop="1" x14ac:dyDescent="0.25">
      <c r="A26" s="145" t="s">
        <v>20</v>
      </c>
      <c r="B26" s="19">
        <f>DWH!AV64</f>
        <v>219</v>
      </c>
      <c r="C26" s="19">
        <f>DWH!AW64</f>
        <v>209</v>
      </c>
      <c r="D26" s="19">
        <f t="shared" si="0"/>
        <v>10</v>
      </c>
      <c r="E26" s="144">
        <f t="shared" si="1"/>
        <v>4.8000000000000001E-2</v>
      </c>
    </row>
    <row r="27" spans="1:7" ht="15.75" thickBot="1" x14ac:dyDescent="0.3">
      <c r="A27" s="148" t="s">
        <v>21</v>
      </c>
      <c r="B27" s="17">
        <f>DWH!AV73</f>
        <v>88</v>
      </c>
      <c r="C27" s="17">
        <f>DWH!AW73</f>
        <v>56</v>
      </c>
      <c r="D27" s="28">
        <f t="shared" si="0"/>
        <v>32</v>
      </c>
      <c r="E27" s="29">
        <f t="shared" si="1"/>
        <v>0.57099999999999995</v>
      </c>
    </row>
    <row r="28" spans="1:7" ht="15.75" thickTop="1" x14ac:dyDescent="0.25">
      <c r="A28" s="149" t="s">
        <v>22</v>
      </c>
      <c r="B28" s="143">
        <f>DWH!AW95</f>
        <v>291</v>
      </c>
      <c r="C28" s="143">
        <f>DWH!AX95</f>
        <v>275</v>
      </c>
      <c r="D28" s="19">
        <f t="shared" si="0"/>
        <v>16</v>
      </c>
      <c r="E28" s="144">
        <f t="shared" si="1"/>
        <v>5.8000000000000003E-2</v>
      </c>
    </row>
    <row r="29" spans="1:7" x14ac:dyDescent="0.25">
      <c r="A29" s="146" t="s">
        <v>23</v>
      </c>
      <c r="B29" s="20">
        <f>DWH!AW96</f>
        <v>1362</v>
      </c>
      <c r="C29" s="20">
        <f>DWH!AX96</f>
        <v>1249</v>
      </c>
      <c r="D29" s="14">
        <f t="shared" si="0"/>
        <v>113</v>
      </c>
      <c r="E29" s="23">
        <f t="shared" si="1"/>
        <v>0.09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128</v>
      </c>
      <c r="E34" s="180" t="s">
        <v>129</v>
      </c>
    </row>
    <row r="35" spans="1:7" ht="15.75" thickBot="1" x14ac:dyDescent="0.3">
      <c r="A35" s="179"/>
      <c r="B35" s="58">
        <f>B7</f>
        <v>45505</v>
      </c>
      <c r="C35" s="58">
        <f>C7</f>
        <v>45139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DWH!AW18</f>
        <v>2994</v>
      </c>
      <c r="C36" s="14">
        <f>DWH!AX18</f>
        <v>2780</v>
      </c>
      <c r="D36" s="14">
        <f>B36-C36</f>
        <v>214</v>
      </c>
      <c r="E36" s="23">
        <f>D36/C36</f>
        <v>7.6999999999999999E-2</v>
      </c>
    </row>
    <row r="37" spans="1:7" x14ac:dyDescent="0.25">
      <c r="A37" s="10" t="s">
        <v>3</v>
      </c>
      <c r="B37" s="14">
        <f>DWH!AW19</f>
        <v>301</v>
      </c>
      <c r="C37" s="14">
        <f>DWH!AX19</f>
        <v>245</v>
      </c>
      <c r="D37" s="14">
        <f t="shared" ref="D37:D53" si="2">B37-C37</f>
        <v>56</v>
      </c>
      <c r="E37" s="23">
        <f t="shared" ref="E37:E53" si="3">D37/C37</f>
        <v>0.22900000000000001</v>
      </c>
    </row>
    <row r="38" spans="1:7" x14ac:dyDescent="0.25">
      <c r="A38" s="10" t="s">
        <v>4</v>
      </c>
      <c r="B38" s="14">
        <f>DWH!AW20</f>
        <v>1727</v>
      </c>
      <c r="C38" s="14">
        <f>DWH!AX20</f>
        <v>1640</v>
      </c>
      <c r="D38" s="14">
        <f t="shared" si="2"/>
        <v>87</v>
      </c>
      <c r="E38" s="23">
        <f t="shared" si="3"/>
        <v>5.2999999999999999E-2</v>
      </c>
    </row>
    <row r="39" spans="1:7" x14ac:dyDescent="0.25">
      <c r="A39" s="10" t="s">
        <v>5</v>
      </c>
      <c r="B39" s="14">
        <f>DWH!AW21</f>
        <v>580</v>
      </c>
      <c r="C39" s="14">
        <f>DWH!AX21</f>
        <v>554</v>
      </c>
      <c r="D39" s="14">
        <f t="shared" si="2"/>
        <v>26</v>
      </c>
      <c r="E39" s="23">
        <f t="shared" si="3"/>
        <v>4.7E-2</v>
      </c>
    </row>
    <row r="40" spans="1:7" x14ac:dyDescent="0.25">
      <c r="A40" s="10" t="s">
        <v>6</v>
      </c>
      <c r="B40" s="14">
        <f>DWH!AW22</f>
        <v>386</v>
      </c>
      <c r="C40" s="14">
        <f>DWH!AX22</f>
        <v>341</v>
      </c>
      <c r="D40" s="14">
        <f t="shared" si="2"/>
        <v>45</v>
      </c>
      <c r="E40" s="23">
        <f t="shared" si="3"/>
        <v>0.13200000000000001</v>
      </c>
    </row>
    <row r="41" spans="1:7" x14ac:dyDescent="0.25">
      <c r="A41" s="10" t="s">
        <v>7</v>
      </c>
      <c r="B41" s="14">
        <f>DWH!AW23</f>
        <v>1299</v>
      </c>
      <c r="C41" s="14">
        <f>DWH!AX23</f>
        <v>1209</v>
      </c>
      <c r="D41" s="14">
        <f t="shared" si="2"/>
        <v>90</v>
      </c>
      <c r="E41" s="23">
        <f t="shared" si="3"/>
        <v>7.3999999999999996E-2</v>
      </c>
    </row>
    <row r="42" spans="1:7" x14ac:dyDescent="0.25">
      <c r="A42" s="10" t="s">
        <v>51</v>
      </c>
      <c r="B42" s="14">
        <f>DWH!AW24</f>
        <v>1374</v>
      </c>
      <c r="C42" s="14">
        <f>DWH!AX24</f>
        <v>1270</v>
      </c>
      <c r="D42" s="14">
        <f t="shared" si="2"/>
        <v>104</v>
      </c>
      <c r="E42" s="23">
        <f t="shared" si="3"/>
        <v>8.2000000000000003E-2</v>
      </c>
    </row>
    <row r="43" spans="1:7" x14ac:dyDescent="0.25">
      <c r="A43" s="10" t="s">
        <v>9</v>
      </c>
      <c r="B43" s="14">
        <f>DWH!AW25</f>
        <v>412</v>
      </c>
      <c r="C43" s="14">
        <f>DWH!AX25</f>
        <v>496</v>
      </c>
      <c r="D43" s="14">
        <f t="shared" si="2"/>
        <v>-84</v>
      </c>
      <c r="E43" s="23">
        <f t="shared" si="3"/>
        <v>-0.16900000000000001</v>
      </c>
    </row>
    <row r="44" spans="1:7" x14ac:dyDescent="0.25">
      <c r="A44" s="10" t="s">
        <v>127</v>
      </c>
      <c r="B44" s="14">
        <f>DWH!AW26</f>
        <v>58</v>
      </c>
      <c r="C44" s="14">
        <f>DWH!AX26</f>
        <v>46</v>
      </c>
      <c r="D44" s="14">
        <f t="shared" si="2"/>
        <v>12</v>
      </c>
      <c r="E44" s="23">
        <f t="shared" si="3"/>
        <v>0.26100000000000001</v>
      </c>
    </row>
    <row r="45" spans="1:7" x14ac:dyDescent="0.25">
      <c r="A45" s="10" t="s">
        <v>11</v>
      </c>
      <c r="B45" s="14">
        <f>DWH!AW27</f>
        <v>989</v>
      </c>
      <c r="C45" s="14">
        <f>DWH!AX27</f>
        <v>899</v>
      </c>
      <c r="D45" s="14">
        <f t="shared" si="2"/>
        <v>90</v>
      </c>
      <c r="E45" s="23">
        <f t="shared" si="3"/>
        <v>0.1</v>
      </c>
    </row>
    <row r="46" spans="1:7" x14ac:dyDescent="0.25">
      <c r="A46" s="10" t="s">
        <v>12</v>
      </c>
      <c r="B46" s="14">
        <f>DWH!AW28</f>
        <v>417</v>
      </c>
      <c r="C46" s="14">
        <f>DWH!AX28</f>
        <v>397</v>
      </c>
      <c r="D46" s="14">
        <f t="shared" si="2"/>
        <v>20</v>
      </c>
      <c r="E46" s="23">
        <f t="shared" si="3"/>
        <v>0.05</v>
      </c>
    </row>
    <row r="47" spans="1:7" x14ac:dyDescent="0.25">
      <c r="A47" s="10" t="s">
        <v>13</v>
      </c>
      <c r="B47" s="14">
        <f>DWH!AW29</f>
        <v>1984</v>
      </c>
      <c r="C47" s="14">
        <f>DWH!AX29</f>
        <v>1866</v>
      </c>
      <c r="D47" s="14">
        <f t="shared" si="2"/>
        <v>118</v>
      </c>
      <c r="E47" s="23">
        <f t="shared" si="3"/>
        <v>6.3E-2</v>
      </c>
    </row>
    <row r="48" spans="1:7" x14ac:dyDescent="0.25">
      <c r="A48" s="10" t="s">
        <v>14</v>
      </c>
      <c r="B48" s="14">
        <f>DWH!AW30</f>
        <v>586</v>
      </c>
      <c r="C48" s="14">
        <f>DWH!AX30</f>
        <v>574</v>
      </c>
      <c r="D48" s="14">
        <f t="shared" si="2"/>
        <v>12</v>
      </c>
      <c r="E48" s="23">
        <f t="shared" si="3"/>
        <v>2.1000000000000001E-2</v>
      </c>
    </row>
    <row r="49" spans="1:7" x14ac:dyDescent="0.25">
      <c r="A49" s="146" t="s">
        <v>15</v>
      </c>
      <c r="B49" s="11">
        <f>DWH!AW55</f>
        <v>702</v>
      </c>
      <c r="C49" s="11">
        <f>DWH!AX55</f>
        <v>628</v>
      </c>
      <c r="D49" s="14">
        <f t="shared" si="2"/>
        <v>74</v>
      </c>
      <c r="E49" s="23">
        <f t="shared" si="3"/>
        <v>0.11799999999999999</v>
      </c>
    </row>
    <row r="50" spans="1:7" ht="15.75" thickBot="1" x14ac:dyDescent="0.3">
      <c r="A50" s="146" t="s">
        <v>16</v>
      </c>
      <c r="B50" s="17">
        <f>DWH!AW56</f>
        <v>642</v>
      </c>
      <c r="C50" s="17">
        <f>DWH!AX56</f>
        <v>646</v>
      </c>
      <c r="D50" s="28">
        <f t="shared" si="2"/>
        <v>-4</v>
      </c>
      <c r="E50" s="29">
        <f t="shared" si="3"/>
        <v>-6.0000000000000001E-3</v>
      </c>
    </row>
    <row r="51" spans="1:7" ht="16.5" thickTop="1" thickBot="1" x14ac:dyDescent="0.3">
      <c r="A51" s="150" t="s">
        <v>20</v>
      </c>
      <c r="B51" s="22">
        <f>DWH!AV65</f>
        <v>80</v>
      </c>
      <c r="C51" s="22">
        <f>DWH!AW65</f>
        <v>72</v>
      </c>
      <c r="D51" s="22">
        <f t="shared" si="2"/>
        <v>8</v>
      </c>
      <c r="E51" s="24">
        <f t="shared" si="3"/>
        <v>0.111</v>
      </c>
    </row>
    <row r="52" spans="1:7" ht="15.75" thickTop="1" x14ac:dyDescent="0.25">
      <c r="A52" s="146" t="s">
        <v>22</v>
      </c>
      <c r="B52" s="20">
        <f>DWH!AW97</f>
        <v>154</v>
      </c>
      <c r="C52" s="20">
        <f>DWH!AX97</f>
        <v>147</v>
      </c>
      <c r="D52" s="14">
        <f t="shared" si="2"/>
        <v>7</v>
      </c>
      <c r="E52" s="23">
        <f t="shared" si="3"/>
        <v>4.8000000000000001E-2</v>
      </c>
    </row>
    <row r="53" spans="1:7" x14ac:dyDescent="0.25">
      <c r="A53" s="146" t="s">
        <v>23</v>
      </c>
      <c r="B53" s="12">
        <f>DWH!AW98</f>
        <v>682</v>
      </c>
      <c r="C53" s="12">
        <f>DWH!AX98</f>
        <v>634</v>
      </c>
      <c r="D53" s="14">
        <f t="shared" si="2"/>
        <v>48</v>
      </c>
      <c r="E53" s="23">
        <f t="shared" si="3"/>
        <v>7.5999999999999998E-2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131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128</v>
      </c>
      <c r="E57" s="180" t="s">
        <v>129</v>
      </c>
    </row>
    <row r="58" spans="1:7" ht="15.75" thickBot="1" x14ac:dyDescent="0.3">
      <c r="A58" s="179"/>
      <c r="B58" s="58">
        <f>B7</f>
        <v>45505</v>
      </c>
      <c r="C58" s="58">
        <f>C7</f>
        <v>45139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DWH!AW31</f>
        <v>3220</v>
      </c>
      <c r="C59" s="14">
        <f>DWH!AX31</f>
        <v>2794</v>
      </c>
      <c r="D59" s="14">
        <f>B59-C59</f>
        <v>426</v>
      </c>
      <c r="E59" s="23">
        <f>D59/C59</f>
        <v>0.152</v>
      </c>
    </row>
    <row r="60" spans="1:7" x14ac:dyDescent="0.25">
      <c r="A60" s="10" t="s">
        <v>3</v>
      </c>
      <c r="B60" s="14">
        <f>DWH!AW32</f>
        <v>352</v>
      </c>
      <c r="C60" s="14">
        <f>DWH!AX32</f>
        <v>264</v>
      </c>
      <c r="D60" s="14">
        <f t="shared" ref="D60:D76" si="4">B60-C60</f>
        <v>88</v>
      </c>
      <c r="E60" s="23">
        <f t="shared" ref="E60:E76" si="5">D60/C60</f>
        <v>0.33300000000000002</v>
      </c>
    </row>
    <row r="61" spans="1:7" x14ac:dyDescent="0.25">
      <c r="A61" s="10" t="s">
        <v>4</v>
      </c>
      <c r="B61" s="14">
        <f>DWH!AW33</f>
        <v>1593</v>
      </c>
      <c r="C61" s="14">
        <f>DWH!AX33</f>
        <v>1415</v>
      </c>
      <c r="D61" s="14">
        <f t="shared" si="4"/>
        <v>178</v>
      </c>
      <c r="E61" s="23">
        <f t="shared" si="5"/>
        <v>0.126</v>
      </c>
    </row>
    <row r="62" spans="1:7" x14ac:dyDescent="0.25">
      <c r="A62" s="10" t="s">
        <v>5</v>
      </c>
      <c r="B62" s="14">
        <f>DWH!AW34</f>
        <v>625</v>
      </c>
      <c r="C62" s="14">
        <f>DWH!AX34</f>
        <v>532</v>
      </c>
      <c r="D62" s="14">
        <f t="shared" si="4"/>
        <v>93</v>
      </c>
      <c r="E62" s="23">
        <f t="shared" si="5"/>
        <v>0.17499999999999999</v>
      </c>
    </row>
    <row r="63" spans="1:7" x14ac:dyDescent="0.25">
      <c r="A63" s="10" t="s">
        <v>6</v>
      </c>
      <c r="B63" s="14">
        <f>DWH!AW35</f>
        <v>650</v>
      </c>
      <c r="C63" s="14">
        <f>DWH!AX35</f>
        <v>583</v>
      </c>
      <c r="D63" s="14">
        <f t="shared" si="4"/>
        <v>67</v>
      </c>
      <c r="E63" s="23">
        <f t="shared" si="5"/>
        <v>0.115</v>
      </c>
    </row>
    <row r="64" spans="1:7" x14ac:dyDescent="0.25">
      <c r="A64" s="10" t="s">
        <v>7</v>
      </c>
      <c r="B64" s="14">
        <f>DWH!AW36</f>
        <v>1457</v>
      </c>
      <c r="C64" s="14">
        <f>DWH!AX36</f>
        <v>1243</v>
      </c>
      <c r="D64" s="14">
        <f t="shared" si="4"/>
        <v>214</v>
      </c>
      <c r="E64" s="23">
        <f t="shared" si="5"/>
        <v>0.17199999999999999</v>
      </c>
    </row>
    <row r="65" spans="1:5" x14ac:dyDescent="0.25">
      <c r="A65" s="10" t="s">
        <v>8</v>
      </c>
      <c r="B65" s="14">
        <f>DWH!AW37</f>
        <v>1393</v>
      </c>
      <c r="C65" s="14">
        <f>DWH!AX37</f>
        <v>1103</v>
      </c>
      <c r="D65" s="14">
        <f t="shared" si="4"/>
        <v>290</v>
      </c>
      <c r="E65" s="23">
        <f t="shared" si="5"/>
        <v>0.26300000000000001</v>
      </c>
    </row>
    <row r="66" spans="1:5" x14ac:dyDescent="0.25">
      <c r="A66" s="10" t="s">
        <v>9</v>
      </c>
      <c r="B66" s="14">
        <f>DWH!AW38</f>
        <v>426</v>
      </c>
      <c r="C66" s="14">
        <f>DWH!AX38</f>
        <v>539</v>
      </c>
      <c r="D66" s="14">
        <f t="shared" si="4"/>
        <v>-113</v>
      </c>
      <c r="E66" s="23">
        <f t="shared" si="5"/>
        <v>-0.21</v>
      </c>
    </row>
    <row r="67" spans="1:5" x14ac:dyDescent="0.25">
      <c r="A67" s="10" t="s">
        <v>127</v>
      </c>
      <c r="B67" s="14">
        <f>DWH!AW39</f>
        <v>82</v>
      </c>
      <c r="C67" s="14">
        <f>DWH!AX39</f>
        <v>81</v>
      </c>
      <c r="D67" s="14">
        <f t="shared" si="4"/>
        <v>1</v>
      </c>
      <c r="E67" s="23">
        <f t="shared" si="5"/>
        <v>1.2E-2</v>
      </c>
    </row>
    <row r="68" spans="1:5" x14ac:dyDescent="0.25">
      <c r="A68" s="10" t="s">
        <v>11</v>
      </c>
      <c r="B68" s="14">
        <f>DWH!AW40</f>
        <v>1262</v>
      </c>
      <c r="C68" s="14">
        <f>DWH!AX40</f>
        <v>1052</v>
      </c>
      <c r="D68" s="14">
        <f t="shared" si="4"/>
        <v>210</v>
      </c>
      <c r="E68" s="23">
        <f t="shared" si="5"/>
        <v>0.2</v>
      </c>
    </row>
    <row r="69" spans="1:5" x14ac:dyDescent="0.25">
      <c r="A69" s="10" t="s">
        <v>12</v>
      </c>
      <c r="B69" s="14">
        <f>DWH!AW41</f>
        <v>625</v>
      </c>
      <c r="C69" s="14">
        <f>DWH!AX41</f>
        <v>530</v>
      </c>
      <c r="D69" s="14">
        <f t="shared" si="4"/>
        <v>95</v>
      </c>
      <c r="E69" s="23">
        <f t="shared" si="5"/>
        <v>0.17899999999999999</v>
      </c>
    </row>
    <row r="70" spans="1:5" x14ac:dyDescent="0.25">
      <c r="A70" s="10" t="s">
        <v>13</v>
      </c>
      <c r="B70" s="14">
        <f>DWH!AW42</f>
        <v>1965</v>
      </c>
      <c r="C70" s="14">
        <f>DWH!AX42</f>
        <v>1675</v>
      </c>
      <c r="D70" s="14">
        <f t="shared" si="4"/>
        <v>290</v>
      </c>
      <c r="E70" s="23">
        <f t="shared" si="5"/>
        <v>0.17299999999999999</v>
      </c>
    </row>
    <row r="71" spans="1:5" x14ac:dyDescent="0.25">
      <c r="A71" s="10" t="s">
        <v>14</v>
      </c>
      <c r="B71" s="14">
        <f>DWH!AW43</f>
        <v>621</v>
      </c>
      <c r="C71" s="14">
        <f>DWH!AX43</f>
        <v>542</v>
      </c>
      <c r="D71" s="14">
        <f t="shared" si="4"/>
        <v>79</v>
      </c>
      <c r="E71" s="23">
        <f t="shared" si="5"/>
        <v>0.14599999999999999</v>
      </c>
    </row>
    <row r="72" spans="1:5" x14ac:dyDescent="0.25">
      <c r="A72" s="146" t="s">
        <v>15</v>
      </c>
      <c r="B72" s="11">
        <f>DWH!AW57</f>
        <v>675</v>
      </c>
      <c r="C72" s="11">
        <f>DWH!AX57</f>
        <v>618</v>
      </c>
      <c r="D72" s="14">
        <f t="shared" si="4"/>
        <v>57</v>
      </c>
      <c r="E72" s="23">
        <f t="shared" si="5"/>
        <v>9.1999999999999998E-2</v>
      </c>
    </row>
    <row r="73" spans="1:5" ht="15.75" thickBot="1" x14ac:dyDescent="0.3">
      <c r="A73" s="146" t="s">
        <v>16</v>
      </c>
      <c r="B73" s="11">
        <f>DWH!AW58</f>
        <v>686</v>
      </c>
      <c r="C73" s="11">
        <f>DWH!AX58</f>
        <v>702</v>
      </c>
      <c r="D73" s="28">
        <f t="shared" si="4"/>
        <v>-16</v>
      </c>
      <c r="E73" s="29">
        <f t="shared" si="5"/>
        <v>-2.3E-2</v>
      </c>
    </row>
    <row r="74" spans="1:5" ht="16.5" thickTop="1" thickBot="1" x14ac:dyDescent="0.3">
      <c r="A74" s="150" t="s">
        <v>20</v>
      </c>
      <c r="B74" s="22">
        <f>DWH!AV66</f>
        <v>139</v>
      </c>
      <c r="C74" s="22">
        <f>DWH!AW66</f>
        <v>137</v>
      </c>
      <c r="D74" s="22">
        <f t="shared" si="4"/>
        <v>2</v>
      </c>
      <c r="E74" s="24">
        <f t="shared" si="5"/>
        <v>1.4999999999999999E-2</v>
      </c>
    </row>
    <row r="75" spans="1:5" ht="15.75" thickTop="1" x14ac:dyDescent="0.25">
      <c r="A75" s="146" t="s">
        <v>22</v>
      </c>
      <c r="B75" s="12">
        <f>DWH!AW99</f>
        <v>137</v>
      </c>
      <c r="C75" s="12">
        <f>DWH!AX99</f>
        <v>128</v>
      </c>
      <c r="D75" s="14">
        <f t="shared" si="4"/>
        <v>9</v>
      </c>
      <c r="E75" s="23">
        <f t="shared" si="5"/>
        <v>7.0000000000000007E-2</v>
      </c>
    </row>
    <row r="76" spans="1:5" x14ac:dyDescent="0.25">
      <c r="A76" s="146" t="s">
        <v>23</v>
      </c>
      <c r="B76" s="12">
        <f>DWH!AW100</f>
        <v>680</v>
      </c>
      <c r="C76" s="12">
        <f>DWH!AX100</f>
        <v>615</v>
      </c>
      <c r="D76" s="14">
        <f t="shared" si="4"/>
        <v>65</v>
      </c>
      <c r="E76" s="23">
        <f t="shared" si="5"/>
        <v>0.106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  <customProperties>
    <customPr name="CafeStyleVersion" r:id="rId1"/>
    <customPr name="COCReportVersion" r:id="rId2"/>
    <customPr name="cognos_office_connection_reports" r:id="rId3"/>
    <customPr name="cognos_office_next_report_id" r:id="rId4"/>
    <customPr name="LastTupleSet_COR_Mappings" r:id="rId5"/>
  </customPropertie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F39"/>
  <sheetViews>
    <sheetView showGridLines="0" topLeftCell="A13" workbookViewId="0"/>
  </sheetViews>
  <sheetFormatPr baseColWidth="10" defaultRowHeight="15" x14ac:dyDescent="0.25"/>
  <cols>
    <col min="1" max="1" width="39.140625" customWidth="1"/>
  </cols>
  <sheetData>
    <row r="1" spans="1:6" ht="30" customHeight="1" x14ac:dyDescent="0.25">
      <c r="A1" s="8"/>
      <c r="B1" s="1"/>
      <c r="C1" s="1"/>
    </row>
    <row r="2" spans="1:6" x14ac:dyDescent="0.25">
      <c r="A2" s="9"/>
      <c r="B2" s="1"/>
      <c r="C2" s="1"/>
    </row>
    <row r="3" spans="1:6" x14ac:dyDescent="0.25">
      <c r="A3" s="1"/>
      <c r="B3" s="1"/>
      <c r="C3" s="1"/>
    </row>
    <row r="4" spans="1:6" ht="23.1" customHeight="1" x14ac:dyDescent="0.25">
      <c r="A4" s="1"/>
      <c r="B4" s="1"/>
      <c r="C4" s="1"/>
    </row>
    <row r="5" spans="1:6" ht="15.75" thickBot="1" x14ac:dyDescent="0.3">
      <c r="A5" s="15" t="s">
        <v>1</v>
      </c>
      <c r="B5" s="1"/>
      <c r="C5" s="1"/>
    </row>
    <row r="6" spans="1:6" ht="15.75" thickTop="1" x14ac:dyDescent="0.25">
      <c r="A6" s="52" t="s">
        <v>2</v>
      </c>
      <c r="B6" s="193" t="s">
        <v>101</v>
      </c>
      <c r="C6" s="194"/>
      <c r="D6" s="194"/>
      <c r="E6" s="194"/>
      <c r="F6" s="195"/>
    </row>
    <row r="7" spans="1:6" x14ac:dyDescent="0.25">
      <c r="A7" s="10" t="s">
        <v>3</v>
      </c>
      <c r="B7" s="50"/>
      <c r="C7" s="1"/>
    </row>
    <row r="8" spans="1:6" x14ac:dyDescent="0.25">
      <c r="A8" s="10" t="s">
        <v>4</v>
      </c>
      <c r="B8" s="50"/>
      <c r="C8" s="1"/>
    </row>
    <row r="9" spans="1:6" x14ac:dyDescent="0.25">
      <c r="A9" s="10" t="s">
        <v>5</v>
      </c>
      <c r="B9" s="50"/>
      <c r="C9" s="1"/>
    </row>
    <row r="10" spans="1:6" x14ac:dyDescent="0.25">
      <c r="A10" s="10" t="s">
        <v>6</v>
      </c>
      <c r="B10" s="50"/>
      <c r="C10" s="1"/>
    </row>
    <row r="11" spans="1:6" x14ac:dyDescent="0.25">
      <c r="A11" s="10" t="s">
        <v>7</v>
      </c>
      <c r="B11" s="50"/>
      <c r="C11" s="1"/>
    </row>
    <row r="12" spans="1:6" x14ac:dyDescent="0.25">
      <c r="A12" s="53" t="s">
        <v>8</v>
      </c>
      <c r="B12" s="193" t="s">
        <v>102</v>
      </c>
      <c r="C12" s="194"/>
      <c r="D12" s="194"/>
      <c r="E12" s="194"/>
      <c r="F12" s="195"/>
    </row>
    <row r="13" spans="1:6" x14ac:dyDescent="0.25">
      <c r="A13" s="53" t="s">
        <v>9</v>
      </c>
      <c r="B13" s="193" t="s">
        <v>103</v>
      </c>
      <c r="C13" s="194"/>
      <c r="D13" s="194"/>
      <c r="E13" s="194"/>
      <c r="F13" s="195"/>
    </row>
    <row r="14" spans="1:6" ht="54" customHeight="1" x14ac:dyDescent="0.25">
      <c r="A14" s="53" t="s">
        <v>127</v>
      </c>
      <c r="B14" s="187" t="s">
        <v>107</v>
      </c>
      <c r="C14" s="188"/>
      <c r="D14" s="188"/>
      <c r="E14" s="188"/>
      <c r="F14" s="189"/>
    </row>
    <row r="15" spans="1:6" x14ac:dyDescent="0.25">
      <c r="A15" s="53" t="s">
        <v>11</v>
      </c>
      <c r="B15" s="193" t="s">
        <v>104</v>
      </c>
      <c r="C15" s="194"/>
      <c r="D15" s="194"/>
      <c r="E15" s="194"/>
      <c r="F15" s="195"/>
    </row>
    <row r="16" spans="1:6" x14ac:dyDescent="0.25">
      <c r="A16" s="53" t="s">
        <v>12</v>
      </c>
      <c r="B16" s="193" t="s">
        <v>105</v>
      </c>
      <c r="C16" s="194"/>
      <c r="D16" s="194"/>
      <c r="E16" s="194"/>
      <c r="F16" s="195"/>
    </row>
    <row r="17" spans="1:6" ht="40.5" customHeight="1" x14ac:dyDescent="0.25">
      <c r="A17" s="53" t="s">
        <v>13</v>
      </c>
      <c r="B17" s="190" t="s">
        <v>108</v>
      </c>
      <c r="C17" s="191"/>
      <c r="D17" s="191"/>
      <c r="E17" s="191"/>
      <c r="F17" s="192"/>
    </row>
    <row r="18" spans="1:6" x14ac:dyDescent="0.25">
      <c r="A18" s="10" t="s">
        <v>14</v>
      </c>
      <c r="B18" s="50"/>
      <c r="C18" s="1"/>
    </row>
    <row r="19" spans="1:6" x14ac:dyDescent="0.25">
      <c r="A19" s="10" t="s">
        <v>15</v>
      </c>
      <c r="B19" s="50"/>
      <c r="C19" s="1"/>
    </row>
    <row r="20" spans="1:6" ht="15.75" thickBot="1" x14ac:dyDescent="0.3">
      <c r="A20" s="10" t="s">
        <v>16</v>
      </c>
      <c r="B20" s="50"/>
      <c r="C20" s="1"/>
    </row>
    <row r="21" spans="1:6" ht="15.75" thickTop="1" x14ac:dyDescent="0.25">
      <c r="A21" s="18" t="s">
        <v>111</v>
      </c>
      <c r="B21" s="50"/>
      <c r="C21" s="1"/>
    </row>
    <row r="22" spans="1:6" x14ac:dyDescent="0.25">
      <c r="A22" s="10" t="s">
        <v>18</v>
      </c>
      <c r="B22" s="50"/>
      <c r="C22" s="1"/>
    </row>
    <row r="23" spans="1:6" ht="15.75" thickBot="1" x14ac:dyDescent="0.3">
      <c r="A23" s="10" t="s">
        <v>19</v>
      </c>
      <c r="B23" s="50"/>
      <c r="C23" s="1"/>
    </row>
    <row r="24" spans="1:6" ht="15.75" thickTop="1" x14ac:dyDescent="0.25">
      <c r="A24" s="18" t="s">
        <v>20</v>
      </c>
      <c r="B24" s="51"/>
    </row>
    <row r="25" spans="1:6" ht="15.75" thickBot="1" x14ac:dyDescent="0.3">
      <c r="A25" s="16" t="s">
        <v>21</v>
      </c>
      <c r="B25" s="51"/>
    </row>
    <row r="26" spans="1:6" ht="15.75" thickTop="1" x14ac:dyDescent="0.25">
      <c r="A26" s="54" t="s">
        <v>22</v>
      </c>
      <c r="B26" s="184" t="s">
        <v>106</v>
      </c>
      <c r="C26" s="185"/>
      <c r="D26" s="185"/>
      <c r="E26" s="185"/>
      <c r="F26" s="186"/>
    </row>
    <row r="27" spans="1:6" x14ac:dyDescent="0.25">
      <c r="A27" s="10" t="s">
        <v>23</v>
      </c>
      <c r="B27" s="51"/>
    </row>
    <row r="28" spans="1:6" x14ac:dyDescent="0.25">
      <c r="A28" s="7"/>
    </row>
    <row r="29" spans="1:6" x14ac:dyDescent="0.25">
      <c r="A29" s="7" t="s">
        <v>24</v>
      </c>
    </row>
    <row r="31" spans="1:6" x14ac:dyDescent="0.25">
      <c r="A31" s="61" t="s">
        <v>112</v>
      </c>
    </row>
    <row r="32" spans="1:6" x14ac:dyDescent="0.25">
      <c r="A32" s="35"/>
    </row>
    <row r="33" spans="1:6" ht="28.5" customHeight="1" x14ac:dyDescent="0.25">
      <c r="A33" s="7" t="s">
        <v>96</v>
      </c>
      <c r="B33" s="182" t="s">
        <v>117</v>
      </c>
      <c r="C33" s="183"/>
      <c r="D33" s="183"/>
      <c r="E33" s="183"/>
      <c r="F33" s="183"/>
    </row>
    <row r="34" spans="1:6" ht="29.25" customHeight="1" x14ac:dyDescent="0.25">
      <c r="B34" s="182" t="s">
        <v>113</v>
      </c>
      <c r="C34" s="183"/>
      <c r="D34" s="183"/>
      <c r="E34" s="183"/>
      <c r="F34" s="183"/>
    </row>
    <row r="35" spans="1:6" x14ac:dyDescent="0.25">
      <c r="B35" s="7" t="s">
        <v>99</v>
      </c>
      <c r="C35" s="7"/>
      <c r="D35" s="7"/>
      <c r="E35" s="7"/>
      <c r="F35" s="7"/>
    </row>
    <row r="37" spans="1:6" x14ac:dyDescent="0.25">
      <c r="B37" s="7" t="s">
        <v>114</v>
      </c>
    </row>
    <row r="38" spans="1:6" x14ac:dyDescent="0.25">
      <c r="B38" s="7" t="s">
        <v>115</v>
      </c>
    </row>
    <row r="39" spans="1:6" x14ac:dyDescent="0.25">
      <c r="B39" s="7" t="s">
        <v>116</v>
      </c>
    </row>
  </sheetData>
  <mergeCells count="10">
    <mergeCell ref="B34:F34"/>
    <mergeCell ref="B26:F26"/>
    <mergeCell ref="B14:F14"/>
    <mergeCell ref="B17:F17"/>
    <mergeCell ref="B6:F6"/>
    <mergeCell ref="B12:F12"/>
    <mergeCell ref="B13:F13"/>
    <mergeCell ref="B15:F15"/>
    <mergeCell ref="B16:F16"/>
    <mergeCell ref="B33:F33"/>
  </mergeCells>
  <pageMargins left="0" right="0" top="0.78740157480314965" bottom="0.78740157480314965" header="0.31496062992125984" footer="0.31496062992125984"/>
  <pageSetup paperSize="9"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theme="7" tint="0.39997558519241921"/>
  </sheetPr>
  <dimension ref="A1:EP100"/>
  <sheetViews>
    <sheetView topLeftCell="A12" workbookViewId="0">
      <selection activeCell="C95" sqref="C95:AX100 A95:B100 C93:AX94"/>
    </sheetView>
  </sheetViews>
  <sheetFormatPr baseColWidth="10" defaultRowHeight="15" x14ac:dyDescent="0.25"/>
  <cols>
    <col min="51" max="146" width="11.42578125" style="49"/>
  </cols>
  <sheetData>
    <row r="1" spans="1:52" x14ac:dyDescent="0.25">
      <c r="A1" s="31" t="s">
        <v>118</v>
      </c>
    </row>
    <row r="3" spans="1:52" x14ac:dyDescent="0.25">
      <c r="A3" s="151" t="s">
        <v>52</v>
      </c>
      <c r="C3" s="152" t="s">
        <v>50</v>
      </c>
      <c r="D3" s="30"/>
      <c r="E3" s="152" t="s">
        <v>53</v>
      </c>
      <c r="F3" s="30"/>
      <c r="G3" s="152" t="s">
        <v>54</v>
      </c>
      <c r="H3" s="30"/>
      <c r="I3" s="152" t="s">
        <v>55</v>
      </c>
      <c r="J3" s="30"/>
      <c r="K3" s="152" t="s">
        <v>56</v>
      </c>
      <c r="L3" s="30"/>
      <c r="M3" s="152" t="s">
        <v>57</v>
      </c>
      <c r="N3" s="30"/>
      <c r="O3" s="152" t="s">
        <v>58</v>
      </c>
      <c r="P3" s="30"/>
      <c r="Q3" s="152" t="s">
        <v>59</v>
      </c>
      <c r="R3" s="30"/>
      <c r="S3" s="152" t="s">
        <v>60</v>
      </c>
      <c r="T3" s="30"/>
      <c r="U3" s="152" t="s">
        <v>61</v>
      </c>
      <c r="V3" s="30"/>
      <c r="W3" s="152" t="s">
        <v>62</v>
      </c>
      <c r="X3" s="30"/>
      <c r="Y3" s="152" t="s">
        <v>63</v>
      </c>
      <c r="Z3" s="30"/>
      <c r="AA3" s="152" t="s">
        <v>64</v>
      </c>
      <c r="AB3" s="30"/>
      <c r="AC3" s="152" t="s">
        <v>65</v>
      </c>
      <c r="AD3" s="30"/>
      <c r="AE3" s="152" t="s">
        <v>66</v>
      </c>
      <c r="AF3" s="30"/>
      <c r="AG3" s="152" t="s">
        <v>67</v>
      </c>
      <c r="AH3" s="30"/>
      <c r="AI3" s="152" t="s">
        <v>68</v>
      </c>
      <c r="AJ3" s="30"/>
      <c r="AK3" s="152" t="s">
        <v>69</v>
      </c>
      <c r="AL3" s="30"/>
      <c r="AM3" s="152" t="s">
        <v>70</v>
      </c>
      <c r="AN3" s="30"/>
      <c r="AO3" s="152" t="s">
        <v>71</v>
      </c>
      <c r="AP3" s="30"/>
      <c r="AQ3" s="152" t="s">
        <v>72</v>
      </c>
      <c r="AR3" s="30"/>
      <c r="AS3" s="152" t="s">
        <v>73</v>
      </c>
      <c r="AT3" s="30"/>
      <c r="AU3" s="152" t="s">
        <v>74</v>
      </c>
      <c r="AV3" s="30"/>
      <c r="AW3" s="152" t="s">
        <v>75</v>
      </c>
      <c r="AX3" s="30"/>
    </row>
    <row r="4" spans="1:52" x14ac:dyDescent="0.25">
      <c r="C4" s="159" t="s">
        <v>109</v>
      </c>
      <c r="D4" s="156" t="s">
        <v>110</v>
      </c>
      <c r="E4" s="159" t="s">
        <v>109</v>
      </c>
      <c r="F4" s="156" t="s">
        <v>110</v>
      </c>
      <c r="G4" s="159" t="s">
        <v>109</v>
      </c>
      <c r="H4" s="156" t="s">
        <v>110</v>
      </c>
      <c r="I4" s="159" t="s">
        <v>109</v>
      </c>
      <c r="J4" s="156" t="s">
        <v>110</v>
      </c>
      <c r="K4" s="159" t="s">
        <v>109</v>
      </c>
      <c r="L4" s="156" t="s">
        <v>110</v>
      </c>
      <c r="M4" s="159" t="s">
        <v>109</v>
      </c>
      <c r="N4" s="156" t="s">
        <v>110</v>
      </c>
      <c r="O4" s="159" t="s">
        <v>109</v>
      </c>
      <c r="P4" s="156" t="s">
        <v>110</v>
      </c>
      <c r="Q4" s="159" t="s">
        <v>109</v>
      </c>
      <c r="R4" s="156" t="s">
        <v>110</v>
      </c>
      <c r="S4" s="159" t="s">
        <v>109</v>
      </c>
      <c r="T4" s="156" t="s">
        <v>110</v>
      </c>
      <c r="U4" s="159" t="s">
        <v>109</v>
      </c>
      <c r="V4" s="156" t="s">
        <v>110</v>
      </c>
      <c r="W4" s="159" t="s">
        <v>109</v>
      </c>
      <c r="X4" s="156" t="s">
        <v>110</v>
      </c>
      <c r="Y4" s="159" t="s">
        <v>109</v>
      </c>
      <c r="Z4" s="156" t="s">
        <v>110</v>
      </c>
      <c r="AA4" s="159" t="s">
        <v>109</v>
      </c>
      <c r="AB4" s="156" t="s">
        <v>110</v>
      </c>
      <c r="AC4" s="159" t="s">
        <v>109</v>
      </c>
      <c r="AD4" s="156" t="s">
        <v>110</v>
      </c>
      <c r="AE4" s="159" t="s">
        <v>109</v>
      </c>
      <c r="AF4" s="156" t="s">
        <v>110</v>
      </c>
      <c r="AG4" s="159" t="s">
        <v>109</v>
      </c>
      <c r="AH4" s="156" t="s">
        <v>110</v>
      </c>
      <c r="AI4" s="159" t="s">
        <v>109</v>
      </c>
      <c r="AJ4" s="156" t="s">
        <v>110</v>
      </c>
      <c r="AK4" s="159" t="s">
        <v>109</v>
      </c>
      <c r="AL4" s="156" t="s">
        <v>110</v>
      </c>
      <c r="AM4" s="159" t="s">
        <v>109</v>
      </c>
      <c r="AN4" s="156" t="s">
        <v>110</v>
      </c>
      <c r="AO4" s="159" t="s">
        <v>109</v>
      </c>
      <c r="AP4" s="156" t="s">
        <v>110</v>
      </c>
      <c r="AQ4" s="159" t="s">
        <v>109</v>
      </c>
      <c r="AR4" s="156" t="s">
        <v>110</v>
      </c>
      <c r="AS4" s="159" t="s">
        <v>109</v>
      </c>
      <c r="AT4" s="156" t="s">
        <v>110</v>
      </c>
      <c r="AU4" s="159" t="s">
        <v>109</v>
      </c>
      <c r="AV4" s="156" t="s">
        <v>110</v>
      </c>
      <c r="AW4" s="159" t="s">
        <v>109</v>
      </c>
      <c r="AX4" s="157" t="s">
        <v>110</v>
      </c>
    </row>
    <row r="5" spans="1:52" x14ac:dyDescent="0.25">
      <c r="A5" s="153" t="s">
        <v>76</v>
      </c>
      <c r="B5" s="158" t="s">
        <v>77</v>
      </c>
      <c r="C5" s="163">
        <v>118197</v>
      </c>
      <c r="D5" s="170">
        <v>109438</v>
      </c>
      <c r="E5" s="170">
        <v>352</v>
      </c>
      <c r="F5" s="170">
        <v>318</v>
      </c>
      <c r="G5" s="170">
        <v>6360</v>
      </c>
      <c r="H5" s="170">
        <v>6085</v>
      </c>
      <c r="I5" s="170">
        <v>4759</v>
      </c>
      <c r="J5" s="170">
        <v>4338</v>
      </c>
      <c r="K5" s="170">
        <v>1702</v>
      </c>
      <c r="L5" s="170">
        <v>1516</v>
      </c>
      <c r="M5" s="170">
        <v>3435</v>
      </c>
      <c r="N5" s="170">
        <v>3212</v>
      </c>
      <c r="O5" s="170">
        <v>1506</v>
      </c>
      <c r="P5" s="170">
        <v>1436</v>
      </c>
      <c r="Q5" s="170">
        <v>1217</v>
      </c>
      <c r="R5" s="170">
        <v>1107</v>
      </c>
      <c r="S5" s="170">
        <v>879</v>
      </c>
      <c r="T5" s="170">
        <v>775</v>
      </c>
      <c r="U5" s="170">
        <v>1592</v>
      </c>
      <c r="V5" s="170">
        <v>1483</v>
      </c>
      <c r="W5" s="170">
        <v>16987</v>
      </c>
      <c r="X5" s="170">
        <v>15613</v>
      </c>
      <c r="Y5" s="170">
        <v>8251</v>
      </c>
      <c r="Z5" s="170">
        <v>7524</v>
      </c>
      <c r="AA5" s="170">
        <v>7453</v>
      </c>
      <c r="AB5" s="170">
        <v>7095</v>
      </c>
      <c r="AC5" s="170">
        <v>2083</v>
      </c>
      <c r="AD5" s="170">
        <v>2041</v>
      </c>
      <c r="AE5" s="170">
        <v>4942</v>
      </c>
      <c r="AF5" s="170">
        <v>4998</v>
      </c>
      <c r="AG5" s="170">
        <v>5807</v>
      </c>
      <c r="AH5" s="170">
        <v>5706</v>
      </c>
      <c r="AI5" s="170">
        <v>6637</v>
      </c>
      <c r="AJ5" s="170">
        <v>6267</v>
      </c>
      <c r="AK5" s="170">
        <v>3200</v>
      </c>
      <c r="AL5" s="170">
        <v>2979</v>
      </c>
      <c r="AM5" s="170">
        <v>2073</v>
      </c>
      <c r="AN5" s="170">
        <v>1841</v>
      </c>
      <c r="AO5" s="170">
        <v>3180</v>
      </c>
      <c r="AP5" s="170">
        <v>2921</v>
      </c>
      <c r="AQ5" s="170">
        <v>6674</v>
      </c>
      <c r="AR5" s="170">
        <v>6354</v>
      </c>
      <c r="AS5" s="170">
        <v>11826</v>
      </c>
      <c r="AT5" s="170">
        <v>10701</v>
      </c>
      <c r="AU5" s="170">
        <v>11069</v>
      </c>
      <c r="AV5" s="170">
        <v>9555</v>
      </c>
      <c r="AW5" s="170">
        <v>6214</v>
      </c>
      <c r="AX5" s="170">
        <v>5574</v>
      </c>
    </row>
    <row r="6" spans="1:52" x14ac:dyDescent="0.25">
      <c r="A6" s="30"/>
      <c r="B6" s="160" t="s">
        <v>78</v>
      </c>
      <c r="C6" s="164">
        <v>12993</v>
      </c>
      <c r="D6" s="171">
        <v>11228</v>
      </c>
      <c r="E6" s="171">
        <v>23</v>
      </c>
      <c r="F6" s="171">
        <v>20</v>
      </c>
      <c r="G6" s="171">
        <v>582</v>
      </c>
      <c r="H6" s="171">
        <v>583</v>
      </c>
      <c r="I6" s="171">
        <v>498</v>
      </c>
      <c r="J6" s="171">
        <v>421</v>
      </c>
      <c r="K6" s="171">
        <v>142</v>
      </c>
      <c r="L6" s="171">
        <v>136</v>
      </c>
      <c r="M6" s="171">
        <v>388</v>
      </c>
      <c r="N6" s="171">
        <v>355</v>
      </c>
      <c r="O6" s="171">
        <v>139</v>
      </c>
      <c r="P6" s="171">
        <v>99</v>
      </c>
      <c r="Q6" s="171">
        <v>100</v>
      </c>
      <c r="R6" s="171">
        <v>99</v>
      </c>
      <c r="S6" s="171">
        <v>67</v>
      </c>
      <c r="T6" s="171">
        <v>68</v>
      </c>
      <c r="U6" s="171">
        <v>126</v>
      </c>
      <c r="V6" s="171">
        <v>97</v>
      </c>
      <c r="W6" s="171">
        <v>2260</v>
      </c>
      <c r="X6" s="171">
        <v>1840</v>
      </c>
      <c r="Y6" s="171">
        <v>877</v>
      </c>
      <c r="Z6" s="171">
        <v>828</v>
      </c>
      <c r="AA6" s="171">
        <v>798</v>
      </c>
      <c r="AB6" s="171">
        <v>704</v>
      </c>
      <c r="AC6" s="171">
        <v>216</v>
      </c>
      <c r="AD6" s="171">
        <v>168</v>
      </c>
      <c r="AE6" s="171">
        <v>546</v>
      </c>
      <c r="AF6" s="171">
        <v>467</v>
      </c>
      <c r="AG6" s="171">
        <v>646</v>
      </c>
      <c r="AH6" s="171">
        <v>593</v>
      </c>
      <c r="AI6" s="171">
        <v>809</v>
      </c>
      <c r="AJ6" s="171">
        <v>738</v>
      </c>
      <c r="AK6" s="171">
        <v>366</v>
      </c>
      <c r="AL6" s="171">
        <v>339</v>
      </c>
      <c r="AM6" s="171">
        <v>162</v>
      </c>
      <c r="AN6" s="171">
        <v>156</v>
      </c>
      <c r="AO6" s="171">
        <v>307</v>
      </c>
      <c r="AP6" s="171">
        <v>247</v>
      </c>
      <c r="AQ6" s="171">
        <v>810</v>
      </c>
      <c r="AR6" s="171">
        <v>647</v>
      </c>
      <c r="AS6" s="171">
        <v>1289</v>
      </c>
      <c r="AT6" s="171">
        <v>1132</v>
      </c>
      <c r="AU6" s="171">
        <v>1189</v>
      </c>
      <c r="AV6" s="171">
        <v>982</v>
      </c>
      <c r="AW6" s="171">
        <v>653</v>
      </c>
      <c r="AX6" s="171">
        <v>509</v>
      </c>
    </row>
    <row r="7" spans="1:52" x14ac:dyDescent="0.25">
      <c r="A7" s="30"/>
      <c r="B7" s="160" t="s">
        <v>79</v>
      </c>
      <c r="C7" s="165">
        <v>63234</v>
      </c>
      <c r="D7" s="172">
        <v>58795</v>
      </c>
      <c r="E7" s="172">
        <v>175</v>
      </c>
      <c r="F7" s="172">
        <v>150</v>
      </c>
      <c r="G7" s="172">
        <v>3434</v>
      </c>
      <c r="H7" s="172">
        <v>3224</v>
      </c>
      <c r="I7" s="172">
        <v>2516</v>
      </c>
      <c r="J7" s="172">
        <v>2320</v>
      </c>
      <c r="K7" s="172">
        <v>908</v>
      </c>
      <c r="L7" s="172">
        <v>802</v>
      </c>
      <c r="M7" s="172">
        <v>1811</v>
      </c>
      <c r="N7" s="172">
        <v>1748</v>
      </c>
      <c r="O7" s="172">
        <v>839</v>
      </c>
      <c r="P7" s="172">
        <v>811</v>
      </c>
      <c r="Q7" s="172">
        <v>698</v>
      </c>
      <c r="R7" s="172">
        <v>623</v>
      </c>
      <c r="S7" s="172">
        <v>467</v>
      </c>
      <c r="T7" s="172">
        <v>415</v>
      </c>
      <c r="U7" s="172">
        <v>928</v>
      </c>
      <c r="V7" s="172">
        <v>861</v>
      </c>
      <c r="W7" s="172">
        <v>9080</v>
      </c>
      <c r="X7" s="172">
        <v>8478</v>
      </c>
      <c r="Y7" s="172">
        <v>4453</v>
      </c>
      <c r="Z7" s="172">
        <v>4043</v>
      </c>
      <c r="AA7" s="172">
        <v>3956</v>
      </c>
      <c r="AB7" s="172">
        <v>3807</v>
      </c>
      <c r="AC7" s="172">
        <v>1022</v>
      </c>
      <c r="AD7" s="172">
        <v>1010</v>
      </c>
      <c r="AE7" s="172">
        <v>2605</v>
      </c>
      <c r="AF7" s="172">
        <v>2702</v>
      </c>
      <c r="AG7" s="172">
        <v>3111</v>
      </c>
      <c r="AH7" s="172">
        <v>3105</v>
      </c>
      <c r="AI7" s="172">
        <v>3588</v>
      </c>
      <c r="AJ7" s="172">
        <v>3356</v>
      </c>
      <c r="AK7" s="172">
        <v>1740</v>
      </c>
      <c r="AL7" s="172">
        <v>1661</v>
      </c>
      <c r="AM7" s="172">
        <v>1145</v>
      </c>
      <c r="AN7" s="172">
        <v>996</v>
      </c>
      <c r="AO7" s="172">
        <v>1602</v>
      </c>
      <c r="AP7" s="172">
        <v>1543</v>
      </c>
      <c r="AQ7" s="172">
        <v>3577</v>
      </c>
      <c r="AR7" s="172">
        <v>3438</v>
      </c>
      <c r="AS7" s="172">
        <v>6284</v>
      </c>
      <c r="AT7" s="172">
        <v>5598</v>
      </c>
      <c r="AU7" s="172">
        <v>5975</v>
      </c>
      <c r="AV7" s="172">
        <v>5050</v>
      </c>
      <c r="AW7" s="172">
        <v>3320</v>
      </c>
      <c r="AX7" s="172">
        <v>3055</v>
      </c>
      <c r="AZ7" s="177"/>
    </row>
    <row r="8" spans="1:52" x14ac:dyDescent="0.25">
      <c r="A8" s="30"/>
      <c r="B8" s="160" t="s">
        <v>80</v>
      </c>
      <c r="C8" s="165">
        <v>22750</v>
      </c>
      <c r="D8" s="172">
        <v>21512</v>
      </c>
      <c r="E8" s="172">
        <v>87</v>
      </c>
      <c r="F8" s="172">
        <v>83</v>
      </c>
      <c r="G8" s="172">
        <v>1308</v>
      </c>
      <c r="H8" s="172">
        <v>1204</v>
      </c>
      <c r="I8" s="172">
        <v>932</v>
      </c>
      <c r="J8" s="172">
        <v>854</v>
      </c>
      <c r="K8" s="172">
        <v>343</v>
      </c>
      <c r="L8" s="172">
        <v>317</v>
      </c>
      <c r="M8" s="172">
        <v>672</v>
      </c>
      <c r="N8" s="172">
        <v>614</v>
      </c>
      <c r="O8" s="172">
        <v>272</v>
      </c>
      <c r="P8" s="172">
        <v>269</v>
      </c>
      <c r="Q8" s="172">
        <v>209</v>
      </c>
      <c r="R8" s="172">
        <v>222</v>
      </c>
      <c r="S8" s="172">
        <v>181</v>
      </c>
      <c r="T8" s="172">
        <v>155</v>
      </c>
      <c r="U8" s="172">
        <v>280</v>
      </c>
      <c r="V8" s="172">
        <v>293</v>
      </c>
      <c r="W8" s="172">
        <v>3109</v>
      </c>
      <c r="X8" s="172">
        <v>2959</v>
      </c>
      <c r="Y8" s="172">
        <v>1628</v>
      </c>
      <c r="Z8" s="172">
        <v>1486</v>
      </c>
      <c r="AA8" s="172">
        <v>1466</v>
      </c>
      <c r="AB8" s="172">
        <v>1388</v>
      </c>
      <c r="AC8" s="172">
        <v>459</v>
      </c>
      <c r="AD8" s="172">
        <v>450</v>
      </c>
      <c r="AE8" s="172">
        <v>987</v>
      </c>
      <c r="AF8" s="172">
        <v>1005</v>
      </c>
      <c r="AG8" s="172">
        <v>1086</v>
      </c>
      <c r="AH8" s="172">
        <v>1150</v>
      </c>
      <c r="AI8" s="172">
        <v>1203</v>
      </c>
      <c r="AJ8" s="172">
        <v>1166</v>
      </c>
      <c r="AK8" s="172">
        <v>575</v>
      </c>
      <c r="AL8" s="172">
        <v>534</v>
      </c>
      <c r="AM8" s="172">
        <v>418</v>
      </c>
      <c r="AN8" s="172">
        <v>372</v>
      </c>
      <c r="AO8" s="172">
        <v>697</v>
      </c>
      <c r="AP8" s="172">
        <v>609</v>
      </c>
      <c r="AQ8" s="172">
        <v>1219</v>
      </c>
      <c r="AR8" s="172">
        <v>1206</v>
      </c>
      <c r="AS8" s="172">
        <v>2308</v>
      </c>
      <c r="AT8" s="172">
        <v>2125</v>
      </c>
      <c r="AU8" s="172">
        <v>2107</v>
      </c>
      <c r="AV8" s="172">
        <v>1965</v>
      </c>
      <c r="AW8" s="172">
        <v>1205</v>
      </c>
      <c r="AX8" s="172">
        <v>1086</v>
      </c>
    </row>
    <row r="9" spans="1:52" x14ac:dyDescent="0.25">
      <c r="A9" s="30"/>
      <c r="B9" s="160" t="s">
        <v>81</v>
      </c>
      <c r="C9" s="165">
        <v>19220</v>
      </c>
      <c r="D9" s="172">
        <v>17903</v>
      </c>
      <c r="E9" s="172">
        <v>67</v>
      </c>
      <c r="F9" s="172">
        <v>65</v>
      </c>
      <c r="G9" s="172">
        <v>1036</v>
      </c>
      <c r="H9" s="172">
        <v>1074</v>
      </c>
      <c r="I9" s="172">
        <v>813</v>
      </c>
      <c r="J9" s="172">
        <v>743</v>
      </c>
      <c r="K9" s="172">
        <v>309</v>
      </c>
      <c r="L9" s="172">
        <v>261</v>
      </c>
      <c r="M9" s="172">
        <v>564</v>
      </c>
      <c r="N9" s="172">
        <v>495</v>
      </c>
      <c r="O9" s="172">
        <v>256</v>
      </c>
      <c r="P9" s="172">
        <v>257</v>
      </c>
      <c r="Q9" s="172">
        <v>210</v>
      </c>
      <c r="R9" s="172">
        <v>163</v>
      </c>
      <c r="S9" s="172">
        <v>164</v>
      </c>
      <c r="T9" s="172">
        <v>137</v>
      </c>
      <c r="U9" s="172">
        <v>258</v>
      </c>
      <c r="V9" s="172">
        <v>232</v>
      </c>
      <c r="W9" s="172">
        <v>2538</v>
      </c>
      <c r="X9" s="172">
        <v>2336</v>
      </c>
      <c r="Y9" s="172">
        <v>1293</v>
      </c>
      <c r="Z9" s="172">
        <v>1167</v>
      </c>
      <c r="AA9" s="172">
        <v>1233</v>
      </c>
      <c r="AB9" s="172">
        <v>1196</v>
      </c>
      <c r="AC9" s="172">
        <v>386</v>
      </c>
      <c r="AD9" s="172">
        <v>413</v>
      </c>
      <c r="AE9" s="172">
        <v>804</v>
      </c>
      <c r="AF9" s="172">
        <v>824</v>
      </c>
      <c r="AG9" s="172">
        <v>964</v>
      </c>
      <c r="AH9" s="172">
        <v>858</v>
      </c>
      <c r="AI9" s="172">
        <v>1037</v>
      </c>
      <c r="AJ9" s="172">
        <v>1007</v>
      </c>
      <c r="AK9" s="172">
        <v>519</v>
      </c>
      <c r="AL9" s="172">
        <v>445</v>
      </c>
      <c r="AM9" s="172">
        <v>348</v>
      </c>
      <c r="AN9" s="172">
        <v>317</v>
      </c>
      <c r="AO9" s="172">
        <v>574</v>
      </c>
      <c r="AP9" s="172">
        <v>522</v>
      </c>
      <c r="AQ9" s="172">
        <v>1068</v>
      </c>
      <c r="AR9" s="172">
        <v>1063</v>
      </c>
      <c r="AS9" s="172">
        <v>1945</v>
      </c>
      <c r="AT9" s="172">
        <v>1846</v>
      </c>
      <c r="AU9" s="172">
        <v>1798</v>
      </c>
      <c r="AV9" s="172">
        <v>1558</v>
      </c>
      <c r="AW9" s="172">
        <v>1036</v>
      </c>
      <c r="AX9" s="172">
        <v>924</v>
      </c>
      <c r="AZ9" s="177"/>
    </row>
    <row r="10" spans="1:52" x14ac:dyDescent="0.25">
      <c r="A10" s="30"/>
      <c r="B10" s="160" t="s">
        <v>82</v>
      </c>
      <c r="C10" s="165">
        <v>55208</v>
      </c>
      <c r="D10" s="172">
        <v>50981</v>
      </c>
      <c r="E10" s="172">
        <v>45</v>
      </c>
      <c r="F10" s="172">
        <v>50</v>
      </c>
      <c r="G10" s="172">
        <v>2631</v>
      </c>
      <c r="H10" s="172">
        <v>2611</v>
      </c>
      <c r="I10" s="172">
        <v>1757</v>
      </c>
      <c r="J10" s="172">
        <v>1646</v>
      </c>
      <c r="K10" s="172">
        <v>686</v>
      </c>
      <c r="L10" s="172">
        <v>579</v>
      </c>
      <c r="M10" s="172">
        <v>1502</v>
      </c>
      <c r="N10" s="172">
        <v>1407</v>
      </c>
      <c r="O10" s="172">
        <v>552</v>
      </c>
      <c r="P10" s="172">
        <v>461</v>
      </c>
      <c r="Q10" s="172">
        <v>266</v>
      </c>
      <c r="R10" s="172">
        <v>263</v>
      </c>
      <c r="S10" s="172">
        <v>224</v>
      </c>
      <c r="T10" s="172">
        <v>182</v>
      </c>
      <c r="U10" s="172">
        <v>438</v>
      </c>
      <c r="V10" s="172">
        <v>399</v>
      </c>
      <c r="W10" s="172">
        <v>9899</v>
      </c>
      <c r="X10" s="172">
        <v>9116</v>
      </c>
      <c r="Y10" s="172">
        <v>4390</v>
      </c>
      <c r="Z10" s="172">
        <v>3952</v>
      </c>
      <c r="AA10" s="172">
        <v>3784</v>
      </c>
      <c r="AB10" s="172">
        <v>3528</v>
      </c>
      <c r="AC10" s="172">
        <v>689</v>
      </c>
      <c r="AD10" s="172">
        <v>656</v>
      </c>
      <c r="AE10" s="172">
        <v>2173</v>
      </c>
      <c r="AF10" s="172">
        <v>2210</v>
      </c>
      <c r="AG10" s="172">
        <v>2771</v>
      </c>
      <c r="AH10" s="172">
        <v>2754</v>
      </c>
      <c r="AI10" s="172">
        <v>3342</v>
      </c>
      <c r="AJ10" s="172">
        <v>3117</v>
      </c>
      <c r="AK10" s="172">
        <v>1409</v>
      </c>
      <c r="AL10" s="172">
        <v>1359</v>
      </c>
      <c r="AM10" s="172">
        <v>644</v>
      </c>
      <c r="AN10" s="172">
        <v>598</v>
      </c>
      <c r="AO10" s="172">
        <v>1108</v>
      </c>
      <c r="AP10" s="172">
        <v>1015</v>
      </c>
      <c r="AQ10" s="172">
        <v>3430</v>
      </c>
      <c r="AR10" s="172">
        <v>3211</v>
      </c>
      <c r="AS10" s="172">
        <v>5943</v>
      </c>
      <c r="AT10" s="172">
        <v>5307</v>
      </c>
      <c r="AU10" s="172">
        <v>4769</v>
      </c>
      <c r="AV10" s="172">
        <v>4108</v>
      </c>
      <c r="AW10" s="172">
        <v>2756</v>
      </c>
      <c r="AX10" s="172">
        <v>2452</v>
      </c>
    </row>
    <row r="11" spans="1:52" x14ac:dyDescent="0.25">
      <c r="A11" s="30"/>
      <c r="B11" s="160" t="s">
        <v>83</v>
      </c>
      <c r="C11" s="165">
        <v>60259</v>
      </c>
      <c r="D11" s="172">
        <v>54041</v>
      </c>
      <c r="E11" s="172">
        <v>130</v>
      </c>
      <c r="F11" s="172">
        <v>106</v>
      </c>
      <c r="G11" s="172">
        <v>3152</v>
      </c>
      <c r="H11" s="172">
        <v>2965</v>
      </c>
      <c r="I11" s="172">
        <v>2186</v>
      </c>
      <c r="J11" s="172">
        <v>1968</v>
      </c>
      <c r="K11" s="172">
        <v>851</v>
      </c>
      <c r="L11" s="172">
        <v>662</v>
      </c>
      <c r="M11" s="172">
        <v>1813</v>
      </c>
      <c r="N11" s="172">
        <v>1680</v>
      </c>
      <c r="O11" s="172">
        <v>662</v>
      </c>
      <c r="P11" s="172">
        <v>570</v>
      </c>
      <c r="Q11" s="172">
        <v>458</v>
      </c>
      <c r="R11" s="172">
        <v>449</v>
      </c>
      <c r="S11" s="172">
        <v>354</v>
      </c>
      <c r="T11" s="172">
        <v>305</v>
      </c>
      <c r="U11" s="172">
        <v>696</v>
      </c>
      <c r="V11" s="172">
        <v>622</v>
      </c>
      <c r="W11" s="172">
        <v>10288</v>
      </c>
      <c r="X11" s="172">
        <v>9250</v>
      </c>
      <c r="Y11" s="172">
        <v>4187</v>
      </c>
      <c r="Z11" s="172">
        <v>3578</v>
      </c>
      <c r="AA11" s="172">
        <v>4032</v>
      </c>
      <c r="AB11" s="172">
        <v>3676</v>
      </c>
      <c r="AC11" s="172">
        <v>934</v>
      </c>
      <c r="AD11" s="172">
        <v>893</v>
      </c>
      <c r="AE11" s="172">
        <v>2553</v>
      </c>
      <c r="AF11" s="172">
        <v>2485</v>
      </c>
      <c r="AG11" s="172">
        <v>3350</v>
      </c>
      <c r="AH11" s="172">
        <v>3242</v>
      </c>
      <c r="AI11" s="172">
        <v>3833</v>
      </c>
      <c r="AJ11" s="172">
        <v>3559</v>
      </c>
      <c r="AK11" s="172">
        <v>1841</v>
      </c>
      <c r="AL11" s="172">
        <v>1665</v>
      </c>
      <c r="AM11" s="172">
        <v>956</v>
      </c>
      <c r="AN11" s="172">
        <v>843</v>
      </c>
      <c r="AO11" s="172">
        <v>1364</v>
      </c>
      <c r="AP11" s="172">
        <v>1208</v>
      </c>
      <c r="AQ11" s="172">
        <v>3706</v>
      </c>
      <c r="AR11" s="172">
        <v>3434</v>
      </c>
      <c r="AS11" s="172">
        <v>5518</v>
      </c>
      <c r="AT11" s="172">
        <v>4741</v>
      </c>
      <c r="AU11" s="172">
        <v>4628</v>
      </c>
      <c r="AV11" s="172">
        <v>3768</v>
      </c>
      <c r="AW11" s="172">
        <v>2767</v>
      </c>
      <c r="AX11" s="172">
        <v>2373</v>
      </c>
    </row>
    <row r="12" spans="1:52" x14ac:dyDescent="0.25">
      <c r="A12" s="30"/>
      <c r="B12" s="160" t="s">
        <v>84</v>
      </c>
      <c r="C12" s="165">
        <v>16429</v>
      </c>
      <c r="D12" s="172">
        <v>15706</v>
      </c>
      <c r="E12" s="172">
        <v>33</v>
      </c>
      <c r="F12" s="172">
        <v>34</v>
      </c>
      <c r="G12" s="172">
        <v>1036</v>
      </c>
      <c r="H12" s="172">
        <v>965</v>
      </c>
      <c r="I12" s="172">
        <v>830</v>
      </c>
      <c r="J12" s="172">
        <v>660</v>
      </c>
      <c r="K12" s="172">
        <v>277</v>
      </c>
      <c r="L12" s="172">
        <v>222</v>
      </c>
      <c r="M12" s="172">
        <v>491</v>
      </c>
      <c r="N12" s="172">
        <v>395</v>
      </c>
      <c r="O12" s="172">
        <v>197</v>
      </c>
      <c r="P12" s="172">
        <v>179</v>
      </c>
      <c r="Q12" s="172">
        <v>116</v>
      </c>
      <c r="R12" s="172">
        <v>96</v>
      </c>
      <c r="S12" s="172">
        <v>88</v>
      </c>
      <c r="T12" s="172">
        <v>78</v>
      </c>
      <c r="U12" s="172">
        <v>103</v>
      </c>
      <c r="V12" s="172">
        <v>86</v>
      </c>
      <c r="W12" s="172">
        <v>2041</v>
      </c>
      <c r="X12" s="172">
        <v>1754</v>
      </c>
      <c r="Y12" s="172">
        <v>1539</v>
      </c>
      <c r="Z12" s="172">
        <v>1600</v>
      </c>
      <c r="AA12" s="172">
        <v>1013</v>
      </c>
      <c r="AB12" s="172">
        <v>1311</v>
      </c>
      <c r="AC12" s="172">
        <v>296</v>
      </c>
      <c r="AD12" s="172">
        <v>295</v>
      </c>
      <c r="AE12" s="172">
        <v>701</v>
      </c>
      <c r="AF12" s="172">
        <v>767</v>
      </c>
      <c r="AG12" s="172">
        <v>1041</v>
      </c>
      <c r="AH12" s="172">
        <v>1008</v>
      </c>
      <c r="AI12" s="172">
        <v>619</v>
      </c>
      <c r="AJ12" s="172">
        <v>541</v>
      </c>
      <c r="AK12" s="172">
        <v>274</v>
      </c>
      <c r="AL12" s="172">
        <v>249</v>
      </c>
      <c r="AM12" s="172">
        <v>201</v>
      </c>
      <c r="AN12" s="172">
        <v>150</v>
      </c>
      <c r="AO12" s="172">
        <v>337</v>
      </c>
      <c r="AP12" s="172">
        <v>281</v>
      </c>
      <c r="AQ12" s="172">
        <v>1294</v>
      </c>
      <c r="AR12" s="172">
        <v>1366</v>
      </c>
      <c r="AS12" s="172">
        <v>1777</v>
      </c>
      <c r="AT12" s="172">
        <v>1633</v>
      </c>
      <c r="AU12" s="172">
        <v>1288</v>
      </c>
      <c r="AV12" s="172">
        <v>1001</v>
      </c>
      <c r="AW12" s="172">
        <v>838</v>
      </c>
      <c r="AX12" s="172">
        <v>1035</v>
      </c>
    </row>
    <row r="13" spans="1:52" x14ac:dyDescent="0.25">
      <c r="A13" s="30"/>
      <c r="B13" s="160" t="s">
        <v>85</v>
      </c>
      <c r="C13" s="165">
        <v>2243</v>
      </c>
      <c r="D13" s="172">
        <v>1905</v>
      </c>
      <c r="E13" s="172">
        <v>0</v>
      </c>
      <c r="F13" s="172">
        <v>1</v>
      </c>
      <c r="G13" s="172">
        <v>113</v>
      </c>
      <c r="H13" s="172">
        <v>110</v>
      </c>
      <c r="I13" s="172">
        <v>90</v>
      </c>
      <c r="J13" s="172">
        <v>63</v>
      </c>
      <c r="K13" s="172">
        <v>25</v>
      </c>
      <c r="L13" s="172">
        <v>28</v>
      </c>
      <c r="M13" s="172">
        <v>74</v>
      </c>
      <c r="N13" s="172">
        <v>50</v>
      </c>
      <c r="O13" s="172">
        <v>18</v>
      </c>
      <c r="P13" s="172">
        <v>9</v>
      </c>
      <c r="Q13" s="172">
        <v>17</v>
      </c>
      <c r="R13" s="172">
        <v>13</v>
      </c>
      <c r="S13" s="172">
        <v>15</v>
      </c>
      <c r="T13" s="172">
        <v>11</v>
      </c>
      <c r="U13" s="172">
        <v>13</v>
      </c>
      <c r="V13" s="172">
        <v>12</v>
      </c>
      <c r="W13" s="172">
        <v>298</v>
      </c>
      <c r="X13" s="172">
        <v>255</v>
      </c>
      <c r="Y13" s="172">
        <v>167</v>
      </c>
      <c r="Z13" s="172">
        <v>143</v>
      </c>
      <c r="AA13" s="172">
        <v>156</v>
      </c>
      <c r="AB13" s="172">
        <v>135</v>
      </c>
      <c r="AC13" s="172">
        <v>48</v>
      </c>
      <c r="AD13" s="172">
        <v>39</v>
      </c>
      <c r="AE13" s="172">
        <v>94</v>
      </c>
      <c r="AF13" s="172">
        <v>79</v>
      </c>
      <c r="AG13" s="172">
        <v>101</v>
      </c>
      <c r="AH13" s="172">
        <v>80</v>
      </c>
      <c r="AI13" s="172">
        <v>111</v>
      </c>
      <c r="AJ13" s="172">
        <v>98</v>
      </c>
      <c r="AK13" s="172">
        <v>59</v>
      </c>
      <c r="AL13" s="172">
        <v>52</v>
      </c>
      <c r="AM13" s="172">
        <v>38</v>
      </c>
      <c r="AN13" s="172">
        <v>26</v>
      </c>
      <c r="AO13" s="172">
        <v>56</v>
      </c>
      <c r="AP13" s="172">
        <v>51</v>
      </c>
      <c r="AQ13" s="172">
        <v>133</v>
      </c>
      <c r="AR13" s="172">
        <v>110</v>
      </c>
      <c r="AS13" s="172">
        <v>264</v>
      </c>
      <c r="AT13" s="172">
        <v>241</v>
      </c>
      <c r="AU13" s="172">
        <v>213</v>
      </c>
      <c r="AV13" s="172">
        <v>172</v>
      </c>
      <c r="AW13" s="172">
        <v>140</v>
      </c>
      <c r="AX13" s="172">
        <v>127</v>
      </c>
    </row>
    <row r="14" spans="1:52" x14ac:dyDescent="0.25">
      <c r="A14" s="30"/>
      <c r="B14" s="160" t="s">
        <v>86</v>
      </c>
      <c r="C14" s="165">
        <v>38077</v>
      </c>
      <c r="D14" s="172">
        <v>31703</v>
      </c>
      <c r="E14" s="172">
        <v>123</v>
      </c>
      <c r="F14" s="172">
        <v>105</v>
      </c>
      <c r="G14" s="172">
        <v>2309</v>
      </c>
      <c r="H14" s="172">
        <v>2087</v>
      </c>
      <c r="I14" s="172">
        <v>1493</v>
      </c>
      <c r="J14" s="172">
        <v>1085</v>
      </c>
      <c r="K14" s="172">
        <v>539</v>
      </c>
      <c r="L14" s="172">
        <v>434</v>
      </c>
      <c r="M14" s="172">
        <v>1051</v>
      </c>
      <c r="N14" s="172">
        <v>775</v>
      </c>
      <c r="O14" s="172">
        <v>488</v>
      </c>
      <c r="P14" s="172">
        <v>400</v>
      </c>
      <c r="Q14" s="172">
        <v>375</v>
      </c>
      <c r="R14" s="172">
        <v>289</v>
      </c>
      <c r="S14" s="172">
        <v>284</v>
      </c>
      <c r="T14" s="172">
        <v>234</v>
      </c>
      <c r="U14" s="172">
        <v>503</v>
      </c>
      <c r="V14" s="172">
        <v>404</v>
      </c>
      <c r="W14" s="172">
        <v>4759</v>
      </c>
      <c r="X14" s="172">
        <v>3417</v>
      </c>
      <c r="Y14" s="172">
        <v>3073</v>
      </c>
      <c r="Z14" s="172">
        <v>2617</v>
      </c>
      <c r="AA14" s="172">
        <v>2559</v>
      </c>
      <c r="AB14" s="172">
        <v>2381</v>
      </c>
      <c r="AC14" s="172">
        <v>698</v>
      </c>
      <c r="AD14" s="172">
        <v>636</v>
      </c>
      <c r="AE14" s="172">
        <v>1626</v>
      </c>
      <c r="AF14" s="172">
        <v>1479</v>
      </c>
      <c r="AG14" s="172">
        <v>1952</v>
      </c>
      <c r="AH14" s="172">
        <v>1829</v>
      </c>
      <c r="AI14" s="172">
        <v>1874</v>
      </c>
      <c r="AJ14" s="172">
        <v>1449</v>
      </c>
      <c r="AK14" s="172">
        <v>933</v>
      </c>
      <c r="AL14" s="172">
        <v>735</v>
      </c>
      <c r="AM14" s="172">
        <v>621</v>
      </c>
      <c r="AN14" s="172">
        <v>464</v>
      </c>
      <c r="AO14" s="172">
        <v>1070</v>
      </c>
      <c r="AP14" s="172">
        <v>946</v>
      </c>
      <c r="AQ14" s="172">
        <v>2234</v>
      </c>
      <c r="AR14" s="172">
        <v>1913</v>
      </c>
      <c r="AS14" s="172">
        <v>3833</v>
      </c>
      <c r="AT14" s="172">
        <v>3320</v>
      </c>
      <c r="AU14" s="172">
        <v>3430</v>
      </c>
      <c r="AV14" s="172">
        <v>2754</v>
      </c>
      <c r="AW14" s="172">
        <v>2251</v>
      </c>
      <c r="AX14" s="172">
        <v>1951</v>
      </c>
    </row>
    <row r="15" spans="1:52" x14ac:dyDescent="0.25">
      <c r="A15" s="30"/>
      <c r="B15" s="160" t="s">
        <v>87</v>
      </c>
      <c r="C15" s="165">
        <v>16490</v>
      </c>
      <c r="D15" s="172">
        <v>14592</v>
      </c>
      <c r="E15" s="172">
        <v>62</v>
      </c>
      <c r="F15" s="172">
        <v>54</v>
      </c>
      <c r="G15" s="172">
        <v>1192</v>
      </c>
      <c r="H15" s="172">
        <v>1129</v>
      </c>
      <c r="I15" s="172">
        <v>619</v>
      </c>
      <c r="J15" s="172">
        <v>512</v>
      </c>
      <c r="K15" s="172">
        <v>253</v>
      </c>
      <c r="L15" s="172">
        <v>210</v>
      </c>
      <c r="M15" s="172">
        <v>385</v>
      </c>
      <c r="N15" s="172">
        <v>309</v>
      </c>
      <c r="O15" s="172">
        <v>206</v>
      </c>
      <c r="P15" s="172">
        <v>179</v>
      </c>
      <c r="Q15" s="172">
        <v>154</v>
      </c>
      <c r="R15" s="172">
        <v>114</v>
      </c>
      <c r="S15" s="172">
        <v>111</v>
      </c>
      <c r="T15" s="172">
        <v>103</v>
      </c>
      <c r="U15" s="172">
        <v>194</v>
      </c>
      <c r="V15" s="172">
        <v>185</v>
      </c>
      <c r="W15" s="172">
        <v>1673</v>
      </c>
      <c r="X15" s="172">
        <v>1239</v>
      </c>
      <c r="Y15" s="172">
        <v>1491</v>
      </c>
      <c r="Z15" s="172">
        <v>1265</v>
      </c>
      <c r="AA15" s="172">
        <v>1183</v>
      </c>
      <c r="AB15" s="172">
        <v>1185</v>
      </c>
      <c r="AC15" s="172">
        <v>327</v>
      </c>
      <c r="AD15" s="172">
        <v>277</v>
      </c>
      <c r="AE15" s="172">
        <v>716</v>
      </c>
      <c r="AF15" s="172">
        <v>636</v>
      </c>
      <c r="AG15" s="172">
        <v>928</v>
      </c>
      <c r="AH15" s="172">
        <v>888</v>
      </c>
      <c r="AI15" s="172">
        <v>724</v>
      </c>
      <c r="AJ15" s="172">
        <v>572</v>
      </c>
      <c r="AK15" s="172">
        <v>353</v>
      </c>
      <c r="AL15" s="172">
        <v>291</v>
      </c>
      <c r="AM15" s="172">
        <v>252</v>
      </c>
      <c r="AN15" s="172">
        <v>224</v>
      </c>
      <c r="AO15" s="172">
        <v>494</v>
      </c>
      <c r="AP15" s="172">
        <v>484</v>
      </c>
      <c r="AQ15" s="172">
        <v>1005</v>
      </c>
      <c r="AR15" s="172">
        <v>961</v>
      </c>
      <c r="AS15" s="172">
        <v>1666</v>
      </c>
      <c r="AT15" s="172">
        <v>1617</v>
      </c>
      <c r="AU15" s="172">
        <v>1460</v>
      </c>
      <c r="AV15" s="172">
        <v>1232</v>
      </c>
      <c r="AW15" s="172">
        <v>1042</v>
      </c>
      <c r="AX15" s="172">
        <v>927</v>
      </c>
    </row>
    <row r="16" spans="1:52" x14ac:dyDescent="0.25">
      <c r="A16" s="30"/>
      <c r="B16" s="160" t="s">
        <v>88</v>
      </c>
      <c r="C16" s="165">
        <v>81487</v>
      </c>
      <c r="D16" s="172">
        <v>75543</v>
      </c>
      <c r="E16" s="172">
        <v>168</v>
      </c>
      <c r="F16" s="172">
        <v>148</v>
      </c>
      <c r="G16" s="172">
        <v>4312</v>
      </c>
      <c r="H16" s="172">
        <v>4148</v>
      </c>
      <c r="I16" s="172">
        <v>2951</v>
      </c>
      <c r="J16" s="172">
        <v>2695</v>
      </c>
      <c r="K16" s="172">
        <v>1079</v>
      </c>
      <c r="L16" s="172">
        <v>919</v>
      </c>
      <c r="M16" s="172">
        <v>2345</v>
      </c>
      <c r="N16" s="172">
        <v>2240</v>
      </c>
      <c r="O16" s="172">
        <v>853</v>
      </c>
      <c r="P16" s="172">
        <v>777</v>
      </c>
      <c r="Q16" s="172">
        <v>609</v>
      </c>
      <c r="R16" s="172">
        <v>594</v>
      </c>
      <c r="S16" s="172">
        <v>436</v>
      </c>
      <c r="T16" s="172">
        <v>415</v>
      </c>
      <c r="U16" s="172">
        <v>849</v>
      </c>
      <c r="V16" s="172">
        <v>795</v>
      </c>
      <c r="W16" s="172">
        <v>13583</v>
      </c>
      <c r="X16" s="172">
        <v>12546</v>
      </c>
      <c r="Y16" s="172">
        <v>6071</v>
      </c>
      <c r="Z16" s="172">
        <v>5478</v>
      </c>
      <c r="AA16" s="172">
        <v>5482</v>
      </c>
      <c r="AB16" s="172">
        <v>5215</v>
      </c>
      <c r="AC16" s="172">
        <v>1152</v>
      </c>
      <c r="AD16" s="172">
        <v>1160</v>
      </c>
      <c r="AE16" s="172">
        <v>3261</v>
      </c>
      <c r="AF16" s="172">
        <v>3270</v>
      </c>
      <c r="AG16" s="172">
        <v>4323</v>
      </c>
      <c r="AH16" s="172">
        <v>4290</v>
      </c>
      <c r="AI16" s="172">
        <v>4940</v>
      </c>
      <c r="AJ16" s="172">
        <v>4723</v>
      </c>
      <c r="AK16" s="172">
        <v>2306</v>
      </c>
      <c r="AL16" s="172">
        <v>2145</v>
      </c>
      <c r="AM16" s="172">
        <v>1206</v>
      </c>
      <c r="AN16" s="172">
        <v>1091</v>
      </c>
      <c r="AO16" s="172">
        <v>1859</v>
      </c>
      <c r="AP16" s="172">
        <v>1734</v>
      </c>
      <c r="AQ16" s="172">
        <v>5068</v>
      </c>
      <c r="AR16" s="172">
        <v>4815</v>
      </c>
      <c r="AS16" s="172">
        <v>7812</v>
      </c>
      <c r="AT16" s="172">
        <v>6882</v>
      </c>
      <c r="AU16" s="172">
        <v>6873</v>
      </c>
      <c r="AV16" s="172">
        <v>5923</v>
      </c>
      <c r="AW16" s="172">
        <v>3949</v>
      </c>
      <c r="AX16" s="172">
        <v>3541</v>
      </c>
    </row>
    <row r="17" spans="1:146" x14ac:dyDescent="0.25">
      <c r="A17" s="30"/>
      <c r="B17" s="161" t="s">
        <v>89</v>
      </c>
      <c r="C17" s="166">
        <v>27840</v>
      </c>
      <c r="D17" s="173">
        <v>25699</v>
      </c>
      <c r="E17" s="173">
        <v>35</v>
      </c>
      <c r="F17" s="173">
        <v>29</v>
      </c>
      <c r="G17" s="173">
        <v>1344</v>
      </c>
      <c r="H17" s="173">
        <v>1343</v>
      </c>
      <c r="I17" s="173">
        <v>1022</v>
      </c>
      <c r="J17" s="173">
        <v>902</v>
      </c>
      <c r="K17" s="173">
        <v>373</v>
      </c>
      <c r="L17" s="173">
        <v>371</v>
      </c>
      <c r="M17" s="173">
        <v>857</v>
      </c>
      <c r="N17" s="173">
        <v>723</v>
      </c>
      <c r="O17" s="173">
        <v>345</v>
      </c>
      <c r="P17" s="173">
        <v>286</v>
      </c>
      <c r="Q17" s="173">
        <v>143</v>
      </c>
      <c r="R17" s="173">
        <v>160</v>
      </c>
      <c r="S17" s="173">
        <v>109</v>
      </c>
      <c r="T17" s="173">
        <v>123</v>
      </c>
      <c r="U17" s="173">
        <v>245</v>
      </c>
      <c r="V17" s="173">
        <v>224</v>
      </c>
      <c r="W17" s="173">
        <v>4569</v>
      </c>
      <c r="X17" s="173">
        <v>4212</v>
      </c>
      <c r="Y17" s="173">
        <v>1972</v>
      </c>
      <c r="Z17" s="173">
        <v>1789</v>
      </c>
      <c r="AA17" s="173">
        <v>1977</v>
      </c>
      <c r="AB17" s="173">
        <v>1852</v>
      </c>
      <c r="AC17" s="173">
        <v>454</v>
      </c>
      <c r="AD17" s="173">
        <v>453</v>
      </c>
      <c r="AE17" s="173">
        <v>1236</v>
      </c>
      <c r="AF17" s="173">
        <v>1192</v>
      </c>
      <c r="AG17" s="173">
        <v>1407</v>
      </c>
      <c r="AH17" s="173">
        <v>1362</v>
      </c>
      <c r="AI17" s="173">
        <v>1670</v>
      </c>
      <c r="AJ17" s="173">
        <v>1487</v>
      </c>
      <c r="AK17" s="173">
        <v>750</v>
      </c>
      <c r="AL17" s="173">
        <v>659</v>
      </c>
      <c r="AM17" s="173">
        <v>383</v>
      </c>
      <c r="AN17" s="173">
        <v>387</v>
      </c>
      <c r="AO17" s="173">
        <v>728</v>
      </c>
      <c r="AP17" s="173">
        <v>704</v>
      </c>
      <c r="AQ17" s="173">
        <v>1616</v>
      </c>
      <c r="AR17" s="173">
        <v>1525</v>
      </c>
      <c r="AS17" s="173">
        <v>3112</v>
      </c>
      <c r="AT17" s="173">
        <v>2779</v>
      </c>
      <c r="AU17" s="173">
        <v>2286</v>
      </c>
      <c r="AV17" s="173">
        <v>2021</v>
      </c>
      <c r="AW17" s="173">
        <v>1207</v>
      </c>
      <c r="AX17" s="173">
        <v>1116</v>
      </c>
    </row>
    <row r="18" spans="1:146" x14ac:dyDescent="0.25">
      <c r="A18" s="153" t="s">
        <v>90</v>
      </c>
      <c r="B18" s="162" t="s">
        <v>77</v>
      </c>
      <c r="C18" s="167">
        <v>52155</v>
      </c>
      <c r="D18" s="174">
        <v>48296</v>
      </c>
      <c r="E18" s="174">
        <v>171</v>
      </c>
      <c r="F18" s="174">
        <v>161</v>
      </c>
      <c r="G18" s="174">
        <v>2779</v>
      </c>
      <c r="H18" s="174">
        <v>2568</v>
      </c>
      <c r="I18" s="174">
        <v>2105</v>
      </c>
      <c r="J18" s="174">
        <v>1928</v>
      </c>
      <c r="K18" s="174">
        <v>642</v>
      </c>
      <c r="L18" s="174">
        <v>592</v>
      </c>
      <c r="M18" s="174">
        <v>1423</v>
      </c>
      <c r="N18" s="174">
        <v>1320</v>
      </c>
      <c r="O18" s="174">
        <v>631</v>
      </c>
      <c r="P18" s="174">
        <v>602</v>
      </c>
      <c r="Q18" s="174">
        <v>564</v>
      </c>
      <c r="R18" s="174">
        <v>506</v>
      </c>
      <c r="S18" s="174">
        <v>380</v>
      </c>
      <c r="T18" s="174">
        <v>333</v>
      </c>
      <c r="U18" s="174">
        <v>666</v>
      </c>
      <c r="V18" s="174">
        <v>673</v>
      </c>
      <c r="W18" s="174">
        <v>7034</v>
      </c>
      <c r="X18" s="174">
        <v>6425</v>
      </c>
      <c r="Y18" s="174">
        <v>3933</v>
      </c>
      <c r="Z18" s="174">
        <v>3648</v>
      </c>
      <c r="AA18" s="174">
        <v>3261</v>
      </c>
      <c r="AB18" s="174">
        <v>3127</v>
      </c>
      <c r="AC18" s="174">
        <v>952</v>
      </c>
      <c r="AD18" s="174">
        <v>950</v>
      </c>
      <c r="AE18" s="174">
        <v>2185</v>
      </c>
      <c r="AF18" s="174">
        <v>2158</v>
      </c>
      <c r="AG18" s="174">
        <v>2377</v>
      </c>
      <c r="AH18" s="174">
        <v>2376</v>
      </c>
      <c r="AI18" s="174">
        <v>2647</v>
      </c>
      <c r="AJ18" s="174">
        <v>2551</v>
      </c>
      <c r="AK18" s="174">
        <v>1356</v>
      </c>
      <c r="AL18" s="174">
        <v>1207</v>
      </c>
      <c r="AM18" s="174">
        <v>909</v>
      </c>
      <c r="AN18" s="174">
        <v>804</v>
      </c>
      <c r="AO18" s="174">
        <v>1398</v>
      </c>
      <c r="AP18" s="174">
        <v>1298</v>
      </c>
      <c r="AQ18" s="174">
        <v>2801</v>
      </c>
      <c r="AR18" s="174">
        <v>2674</v>
      </c>
      <c r="AS18" s="174">
        <v>5532</v>
      </c>
      <c r="AT18" s="174">
        <v>4956</v>
      </c>
      <c r="AU18" s="174">
        <v>5416</v>
      </c>
      <c r="AV18" s="174">
        <v>4660</v>
      </c>
      <c r="AW18" s="174">
        <v>2994</v>
      </c>
      <c r="AX18" s="174">
        <v>2780</v>
      </c>
    </row>
    <row r="19" spans="1:146" s="32" customFormat="1" x14ac:dyDescent="0.25">
      <c r="A19" s="155"/>
      <c r="B19" s="160" t="s">
        <v>78</v>
      </c>
      <c r="C19" s="164">
        <v>5289</v>
      </c>
      <c r="D19" s="171">
        <v>4587</v>
      </c>
      <c r="E19" s="171">
        <v>12</v>
      </c>
      <c r="F19" s="171">
        <v>6</v>
      </c>
      <c r="G19" s="171">
        <v>257</v>
      </c>
      <c r="H19" s="171">
        <v>229</v>
      </c>
      <c r="I19" s="171">
        <v>224</v>
      </c>
      <c r="J19" s="171">
        <v>156</v>
      </c>
      <c r="K19" s="171">
        <v>58</v>
      </c>
      <c r="L19" s="171">
        <v>60</v>
      </c>
      <c r="M19" s="171">
        <v>146</v>
      </c>
      <c r="N19" s="171">
        <v>128</v>
      </c>
      <c r="O19" s="171">
        <v>61</v>
      </c>
      <c r="P19" s="171">
        <v>54</v>
      </c>
      <c r="Q19" s="171">
        <v>41</v>
      </c>
      <c r="R19" s="171">
        <v>44</v>
      </c>
      <c r="S19" s="171">
        <v>38</v>
      </c>
      <c r="T19" s="171">
        <v>35</v>
      </c>
      <c r="U19" s="171">
        <v>54</v>
      </c>
      <c r="V19" s="171">
        <v>45</v>
      </c>
      <c r="W19" s="171">
        <v>812</v>
      </c>
      <c r="X19" s="171">
        <v>667</v>
      </c>
      <c r="Y19" s="171">
        <v>378</v>
      </c>
      <c r="Z19" s="171">
        <v>376</v>
      </c>
      <c r="AA19" s="171">
        <v>328</v>
      </c>
      <c r="AB19" s="171">
        <v>301</v>
      </c>
      <c r="AC19" s="171">
        <v>95</v>
      </c>
      <c r="AD19" s="171">
        <v>82</v>
      </c>
      <c r="AE19" s="171">
        <v>230</v>
      </c>
      <c r="AF19" s="171">
        <v>190</v>
      </c>
      <c r="AG19" s="171">
        <v>213</v>
      </c>
      <c r="AH19" s="171">
        <v>221</v>
      </c>
      <c r="AI19" s="171">
        <v>282</v>
      </c>
      <c r="AJ19" s="171">
        <v>258</v>
      </c>
      <c r="AK19" s="171">
        <v>140</v>
      </c>
      <c r="AL19" s="171">
        <v>114</v>
      </c>
      <c r="AM19" s="171">
        <v>80</v>
      </c>
      <c r="AN19" s="171">
        <v>63</v>
      </c>
      <c r="AO19" s="171">
        <v>139</v>
      </c>
      <c r="AP19" s="171">
        <v>104</v>
      </c>
      <c r="AQ19" s="171">
        <v>296</v>
      </c>
      <c r="AR19" s="171">
        <v>263</v>
      </c>
      <c r="AS19" s="171">
        <v>592</v>
      </c>
      <c r="AT19" s="171">
        <v>506</v>
      </c>
      <c r="AU19" s="171">
        <v>512</v>
      </c>
      <c r="AV19" s="171">
        <v>440</v>
      </c>
      <c r="AW19" s="171">
        <v>301</v>
      </c>
      <c r="AX19" s="171">
        <v>245</v>
      </c>
      <c r="AY19" s="49"/>
      <c r="AZ19" s="49"/>
      <c r="BA19" s="49"/>
      <c r="BB19" s="49"/>
      <c r="BC19" s="49"/>
      <c r="BD19" s="49"/>
      <c r="BE19" s="49"/>
      <c r="BF19" s="49"/>
      <c r="BG19" s="49"/>
      <c r="BH19" s="49"/>
      <c r="BI19" s="49"/>
      <c r="BJ19" s="49"/>
      <c r="BK19" s="49"/>
      <c r="BL19" s="49"/>
      <c r="BM19" s="49"/>
      <c r="BN19" s="49"/>
      <c r="BO19" s="49"/>
      <c r="BP19" s="49"/>
      <c r="BQ19" s="49"/>
      <c r="BR19" s="49"/>
      <c r="BS19" s="49"/>
      <c r="BT19" s="49"/>
      <c r="BU19" s="49"/>
      <c r="BV19" s="49"/>
      <c r="BW19" s="49"/>
      <c r="BX19" s="49"/>
      <c r="BY19" s="49"/>
      <c r="BZ19" s="49"/>
      <c r="CA19" s="49"/>
      <c r="CB19" s="49"/>
      <c r="CC19" s="49"/>
      <c r="CD19" s="49"/>
      <c r="CE19" s="49"/>
      <c r="CF19" s="49"/>
      <c r="CG19" s="49"/>
      <c r="CH19" s="49"/>
      <c r="CI19" s="49"/>
      <c r="CJ19" s="49"/>
      <c r="CK19" s="49"/>
      <c r="CL19" s="49"/>
      <c r="CM19" s="49"/>
      <c r="CN19" s="49"/>
      <c r="CO19" s="49"/>
      <c r="CP19" s="49"/>
      <c r="CQ19" s="49"/>
      <c r="CR19" s="49"/>
      <c r="CS19" s="49"/>
      <c r="CT19" s="49"/>
      <c r="CU19" s="49"/>
      <c r="CV19" s="49"/>
      <c r="CW19" s="49"/>
      <c r="CX19" s="49"/>
      <c r="CY19" s="49"/>
      <c r="CZ19" s="49"/>
      <c r="DA19" s="49"/>
      <c r="DB19" s="49"/>
      <c r="DC19" s="49"/>
      <c r="DD19" s="49"/>
      <c r="DE19" s="49"/>
      <c r="DF19" s="49"/>
      <c r="DG19" s="49"/>
      <c r="DH19" s="49"/>
      <c r="DI19" s="49"/>
      <c r="DJ19" s="49"/>
      <c r="DK19" s="49"/>
      <c r="DL19" s="49"/>
      <c r="DM19" s="49"/>
      <c r="DN19" s="49"/>
      <c r="DO19" s="49"/>
      <c r="DP19" s="49"/>
      <c r="DQ19" s="49"/>
      <c r="DR19" s="49"/>
      <c r="DS19" s="49"/>
      <c r="DT19" s="49"/>
      <c r="DU19" s="49"/>
      <c r="DV19" s="49"/>
      <c r="DW19" s="49"/>
      <c r="DX19" s="49"/>
      <c r="DY19" s="49"/>
      <c r="DZ19" s="49"/>
      <c r="EA19" s="49"/>
      <c r="EB19" s="49"/>
      <c r="EC19" s="49"/>
      <c r="ED19" s="49"/>
      <c r="EE19" s="49"/>
      <c r="EF19" s="49"/>
      <c r="EG19" s="49"/>
      <c r="EH19" s="49"/>
      <c r="EI19" s="49"/>
      <c r="EJ19" s="49"/>
      <c r="EK19" s="49"/>
      <c r="EL19" s="49"/>
      <c r="EM19" s="49"/>
      <c r="EN19" s="49"/>
      <c r="EO19" s="49"/>
      <c r="EP19" s="49"/>
    </row>
    <row r="20" spans="1:146" s="32" customFormat="1" x14ac:dyDescent="0.25">
      <c r="A20" s="30"/>
      <c r="B20" s="160" t="s">
        <v>79</v>
      </c>
      <c r="C20" s="165">
        <v>29348</v>
      </c>
      <c r="D20" s="172">
        <v>27352</v>
      </c>
      <c r="E20" s="172">
        <v>93</v>
      </c>
      <c r="F20" s="172">
        <v>87</v>
      </c>
      <c r="G20" s="172">
        <v>1574</v>
      </c>
      <c r="H20" s="172">
        <v>1436</v>
      </c>
      <c r="I20" s="172">
        <v>1148</v>
      </c>
      <c r="J20" s="172">
        <v>1093</v>
      </c>
      <c r="K20" s="172">
        <v>358</v>
      </c>
      <c r="L20" s="172">
        <v>342</v>
      </c>
      <c r="M20" s="172">
        <v>781</v>
      </c>
      <c r="N20" s="172">
        <v>773</v>
      </c>
      <c r="O20" s="172">
        <v>366</v>
      </c>
      <c r="P20" s="172">
        <v>361</v>
      </c>
      <c r="Q20" s="172">
        <v>352</v>
      </c>
      <c r="R20" s="172">
        <v>293</v>
      </c>
      <c r="S20" s="172">
        <v>217</v>
      </c>
      <c r="T20" s="172">
        <v>187</v>
      </c>
      <c r="U20" s="172">
        <v>416</v>
      </c>
      <c r="V20" s="172">
        <v>406</v>
      </c>
      <c r="W20" s="172">
        <v>3889</v>
      </c>
      <c r="X20" s="172">
        <v>3597</v>
      </c>
      <c r="Y20" s="172">
        <v>2235</v>
      </c>
      <c r="Z20" s="172">
        <v>2058</v>
      </c>
      <c r="AA20" s="172">
        <v>1785</v>
      </c>
      <c r="AB20" s="172">
        <v>1754</v>
      </c>
      <c r="AC20" s="172">
        <v>472</v>
      </c>
      <c r="AD20" s="172">
        <v>483</v>
      </c>
      <c r="AE20" s="172">
        <v>1172</v>
      </c>
      <c r="AF20" s="172">
        <v>1209</v>
      </c>
      <c r="AG20" s="172">
        <v>1341</v>
      </c>
      <c r="AH20" s="172">
        <v>1347</v>
      </c>
      <c r="AI20" s="172">
        <v>1535</v>
      </c>
      <c r="AJ20" s="172">
        <v>1461</v>
      </c>
      <c r="AK20" s="172">
        <v>798</v>
      </c>
      <c r="AL20" s="172">
        <v>701</v>
      </c>
      <c r="AM20" s="172">
        <v>522</v>
      </c>
      <c r="AN20" s="172">
        <v>443</v>
      </c>
      <c r="AO20" s="172">
        <v>727</v>
      </c>
      <c r="AP20" s="172">
        <v>733</v>
      </c>
      <c r="AQ20" s="172">
        <v>1613</v>
      </c>
      <c r="AR20" s="172">
        <v>1552</v>
      </c>
      <c r="AS20" s="172">
        <v>3110</v>
      </c>
      <c r="AT20" s="172">
        <v>2782</v>
      </c>
      <c r="AU20" s="172">
        <v>3117</v>
      </c>
      <c r="AV20" s="172">
        <v>2615</v>
      </c>
      <c r="AW20" s="172">
        <v>1727</v>
      </c>
      <c r="AX20" s="172">
        <v>1640</v>
      </c>
      <c r="AY20" s="49"/>
      <c r="AZ20" s="49"/>
      <c r="BA20" s="49"/>
      <c r="BB20" s="49"/>
      <c r="BC20" s="49"/>
      <c r="BD20" s="49"/>
      <c r="BE20" s="49"/>
      <c r="BF20" s="49"/>
      <c r="BG20" s="49"/>
      <c r="BH20" s="49"/>
      <c r="BI20" s="49"/>
      <c r="BJ20" s="49"/>
      <c r="BK20" s="49"/>
      <c r="BL20" s="49"/>
      <c r="BM20" s="49"/>
      <c r="BN20" s="49"/>
      <c r="BO20" s="49"/>
      <c r="BP20" s="49"/>
      <c r="BQ20" s="49"/>
      <c r="BR20" s="49"/>
      <c r="BS20" s="49"/>
      <c r="BT20" s="49"/>
      <c r="BU20" s="49"/>
      <c r="BV20" s="49"/>
      <c r="BW20" s="49"/>
      <c r="BX20" s="49"/>
      <c r="BY20" s="49"/>
      <c r="BZ20" s="49"/>
      <c r="CA20" s="49"/>
      <c r="CB20" s="49"/>
      <c r="CC20" s="49"/>
      <c r="CD20" s="49"/>
      <c r="CE20" s="49"/>
      <c r="CF20" s="49"/>
      <c r="CG20" s="49"/>
      <c r="CH20" s="49"/>
      <c r="CI20" s="49"/>
      <c r="CJ20" s="49"/>
      <c r="CK20" s="49"/>
      <c r="CL20" s="49"/>
      <c r="CM20" s="49"/>
      <c r="CN20" s="49"/>
      <c r="CO20" s="49"/>
      <c r="CP20" s="49"/>
      <c r="CQ20" s="49"/>
      <c r="CR20" s="49"/>
      <c r="CS20" s="49"/>
      <c r="CT20" s="49"/>
      <c r="CU20" s="49"/>
      <c r="CV20" s="49"/>
      <c r="CW20" s="49"/>
      <c r="CX20" s="49"/>
      <c r="CY20" s="49"/>
      <c r="CZ20" s="49"/>
      <c r="DA20" s="49"/>
      <c r="DB20" s="49"/>
      <c r="DC20" s="49"/>
      <c r="DD20" s="49"/>
      <c r="DE20" s="49"/>
      <c r="DF20" s="49"/>
      <c r="DG20" s="49"/>
      <c r="DH20" s="49"/>
      <c r="DI20" s="49"/>
      <c r="DJ20" s="49"/>
      <c r="DK20" s="49"/>
      <c r="DL20" s="49"/>
      <c r="DM20" s="49"/>
      <c r="DN20" s="49"/>
      <c r="DO20" s="49"/>
      <c r="DP20" s="49"/>
      <c r="DQ20" s="49"/>
      <c r="DR20" s="49"/>
      <c r="DS20" s="49"/>
      <c r="DT20" s="49"/>
      <c r="DU20" s="49"/>
      <c r="DV20" s="49"/>
      <c r="DW20" s="49"/>
      <c r="DX20" s="49"/>
      <c r="DY20" s="49"/>
      <c r="DZ20" s="49"/>
      <c r="EA20" s="49"/>
      <c r="EB20" s="49"/>
      <c r="EC20" s="49"/>
      <c r="ED20" s="49"/>
      <c r="EE20" s="49"/>
      <c r="EF20" s="49"/>
      <c r="EG20" s="49"/>
      <c r="EH20" s="49"/>
      <c r="EI20" s="49"/>
      <c r="EJ20" s="49"/>
      <c r="EK20" s="49"/>
      <c r="EL20" s="49"/>
      <c r="EM20" s="49"/>
      <c r="EN20" s="49"/>
      <c r="EO20" s="49"/>
      <c r="EP20" s="49"/>
    </row>
    <row r="21" spans="1:146" s="32" customFormat="1" x14ac:dyDescent="0.25">
      <c r="A21" s="30"/>
      <c r="B21" s="160" t="s">
        <v>80</v>
      </c>
      <c r="C21" s="165">
        <v>10875</v>
      </c>
      <c r="D21" s="172">
        <v>10339</v>
      </c>
      <c r="E21" s="172">
        <v>44</v>
      </c>
      <c r="F21" s="172">
        <v>43</v>
      </c>
      <c r="G21" s="172">
        <v>609</v>
      </c>
      <c r="H21" s="172">
        <v>567</v>
      </c>
      <c r="I21" s="172">
        <v>441</v>
      </c>
      <c r="J21" s="172">
        <v>429</v>
      </c>
      <c r="K21" s="172">
        <v>134</v>
      </c>
      <c r="L21" s="172">
        <v>117</v>
      </c>
      <c r="M21" s="172">
        <v>323</v>
      </c>
      <c r="N21" s="172">
        <v>271</v>
      </c>
      <c r="O21" s="172">
        <v>136</v>
      </c>
      <c r="P21" s="172">
        <v>117</v>
      </c>
      <c r="Q21" s="172">
        <v>106</v>
      </c>
      <c r="R21" s="172">
        <v>113</v>
      </c>
      <c r="S21" s="172">
        <v>73</v>
      </c>
      <c r="T21" s="172">
        <v>64</v>
      </c>
      <c r="U21" s="172">
        <v>120</v>
      </c>
      <c r="V21" s="172">
        <v>140</v>
      </c>
      <c r="W21" s="172">
        <v>1469</v>
      </c>
      <c r="X21" s="172">
        <v>1387</v>
      </c>
      <c r="Y21" s="172">
        <v>845</v>
      </c>
      <c r="Z21" s="172">
        <v>767</v>
      </c>
      <c r="AA21" s="172">
        <v>730</v>
      </c>
      <c r="AB21" s="172">
        <v>673</v>
      </c>
      <c r="AC21" s="172">
        <v>245</v>
      </c>
      <c r="AD21" s="172">
        <v>238</v>
      </c>
      <c r="AE21" s="172">
        <v>477</v>
      </c>
      <c r="AF21" s="172">
        <v>486</v>
      </c>
      <c r="AG21" s="172">
        <v>481</v>
      </c>
      <c r="AH21" s="172">
        <v>526</v>
      </c>
      <c r="AI21" s="172">
        <v>519</v>
      </c>
      <c r="AJ21" s="172">
        <v>529</v>
      </c>
      <c r="AK21" s="172">
        <v>261</v>
      </c>
      <c r="AL21" s="172">
        <v>256</v>
      </c>
      <c r="AM21" s="172">
        <v>197</v>
      </c>
      <c r="AN21" s="172">
        <v>193</v>
      </c>
      <c r="AO21" s="172">
        <v>337</v>
      </c>
      <c r="AP21" s="172">
        <v>293</v>
      </c>
      <c r="AQ21" s="172">
        <v>542</v>
      </c>
      <c r="AR21" s="172">
        <v>525</v>
      </c>
      <c r="AS21" s="172">
        <v>1120</v>
      </c>
      <c r="AT21" s="172">
        <v>1052</v>
      </c>
      <c r="AU21" s="172">
        <v>1087</v>
      </c>
      <c r="AV21" s="172">
        <v>999</v>
      </c>
      <c r="AW21" s="172">
        <v>580</v>
      </c>
      <c r="AX21" s="172">
        <v>554</v>
      </c>
      <c r="AY21" s="49"/>
      <c r="AZ21" s="49"/>
      <c r="BA21" s="49"/>
      <c r="BB21" s="49"/>
      <c r="BC21" s="49"/>
      <c r="BD21" s="49"/>
      <c r="BE21" s="49"/>
      <c r="BF21" s="49"/>
      <c r="BG21" s="49"/>
      <c r="BH21" s="49"/>
      <c r="BI21" s="49"/>
      <c r="BJ21" s="49"/>
      <c r="BK21" s="49"/>
      <c r="BL21" s="49"/>
      <c r="BM21" s="49"/>
      <c r="BN21" s="49"/>
      <c r="BO21" s="49"/>
      <c r="BP21" s="49"/>
      <c r="BQ21" s="49"/>
      <c r="BR21" s="49"/>
      <c r="BS21" s="49"/>
      <c r="BT21" s="49"/>
      <c r="BU21" s="49"/>
      <c r="BV21" s="49"/>
      <c r="BW21" s="49"/>
      <c r="BX21" s="49"/>
      <c r="BY21" s="49"/>
      <c r="BZ21" s="49"/>
      <c r="CA21" s="49"/>
      <c r="CB21" s="49"/>
      <c r="CC21" s="49"/>
      <c r="CD21" s="49"/>
      <c r="CE21" s="49"/>
      <c r="CF21" s="49"/>
      <c r="CG21" s="49"/>
      <c r="CH21" s="49"/>
      <c r="CI21" s="49"/>
      <c r="CJ21" s="49"/>
      <c r="CK21" s="49"/>
      <c r="CL21" s="49"/>
      <c r="CM21" s="49"/>
      <c r="CN21" s="49"/>
      <c r="CO21" s="49"/>
      <c r="CP21" s="49"/>
      <c r="CQ21" s="49"/>
      <c r="CR21" s="49"/>
      <c r="CS21" s="49"/>
      <c r="CT21" s="49"/>
      <c r="CU21" s="49"/>
      <c r="CV21" s="49"/>
      <c r="CW21" s="49"/>
      <c r="CX21" s="49"/>
      <c r="CY21" s="49"/>
      <c r="CZ21" s="49"/>
      <c r="DA21" s="49"/>
      <c r="DB21" s="49"/>
      <c r="DC21" s="49"/>
      <c r="DD21" s="49"/>
      <c r="DE21" s="49"/>
      <c r="DF21" s="49"/>
      <c r="DG21" s="49"/>
      <c r="DH21" s="49"/>
      <c r="DI21" s="49"/>
      <c r="DJ21" s="49"/>
      <c r="DK21" s="49"/>
      <c r="DL21" s="49"/>
      <c r="DM21" s="49"/>
      <c r="DN21" s="49"/>
      <c r="DO21" s="49"/>
      <c r="DP21" s="49"/>
      <c r="DQ21" s="49"/>
      <c r="DR21" s="49"/>
      <c r="DS21" s="49"/>
      <c r="DT21" s="49"/>
      <c r="DU21" s="49"/>
      <c r="DV21" s="49"/>
      <c r="DW21" s="49"/>
      <c r="DX21" s="49"/>
      <c r="DY21" s="49"/>
      <c r="DZ21" s="49"/>
      <c r="EA21" s="49"/>
      <c r="EB21" s="49"/>
      <c r="EC21" s="49"/>
      <c r="ED21" s="49"/>
      <c r="EE21" s="49"/>
      <c r="EF21" s="49"/>
      <c r="EG21" s="49"/>
      <c r="EH21" s="49"/>
      <c r="EI21" s="49"/>
      <c r="EJ21" s="49"/>
      <c r="EK21" s="49"/>
      <c r="EL21" s="49"/>
      <c r="EM21" s="49"/>
      <c r="EN21" s="49"/>
      <c r="EO21" s="49"/>
      <c r="EP21" s="49"/>
    </row>
    <row r="22" spans="1:146" s="32" customFormat="1" x14ac:dyDescent="0.25">
      <c r="A22" s="30"/>
      <c r="B22" s="160" t="s">
        <v>81</v>
      </c>
      <c r="C22" s="165">
        <v>6643</v>
      </c>
      <c r="D22" s="172">
        <v>6018</v>
      </c>
      <c r="E22" s="172">
        <v>22</v>
      </c>
      <c r="F22" s="172">
        <v>25</v>
      </c>
      <c r="G22" s="172">
        <v>339</v>
      </c>
      <c r="H22" s="172">
        <v>336</v>
      </c>
      <c r="I22" s="172">
        <v>292</v>
      </c>
      <c r="J22" s="172">
        <v>250</v>
      </c>
      <c r="K22" s="172">
        <v>92</v>
      </c>
      <c r="L22" s="172">
        <v>73</v>
      </c>
      <c r="M22" s="172">
        <v>173</v>
      </c>
      <c r="N22" s="172">
        <v>148</v>
      </c>
      <c r="O22" s="172">
        <v>68</v>
      </c>
      <c r="P22" s="172">
        <v>70</v>
      </c>
      <c r="Q22" s="172">
        <v>65</v>
      </c>
      <c r="R22" s="172">
        <v>56</v>
      </c>
      <c r="S22" s="172">
        <v>52</v>
      </c>
      <c r="T22" s="172">
        <v>47</v>
      </c>
      <c r="U22" s="172">
        <v>76</v>
      </c>
      <c r="V22" s="172">
        <v>82</v>
      </c>
      <c r="W22" s="172">
        <v>864</v>
      </c>
      <c r="X22" s="172">
        <v>774</v>
      </c>
      <c r="Y22" s="172">
        <v>475</v>
      </c>
      <c r="Z22" s="172">
        <v>447</v>
      </c>
      <c r="AA22" s="172">
        <v>418</v>
      </c>
      <c r="AB22" s="172">
        <v>399</v>
      </c>
      <c r="AC22" s="172">
        <v>140</v>
      </c>
      <c r="AD22" s="172">
        <v>147</v>
      </c>
      <c r="AE22" s="172">
        <v>306</v>
      </c>
      <c r="AF22" s="172">
        <v>273</v>
      </c>
      <c r="AG22" s="172">
        <v>342</v>
      </c>
      <c r="AH22" s="172">
        <v>282</v>
      </c>
      <c r="AI22" s="172">
        <v>311</v>
      </c>
      <c r="AJ22" s="172">
        <v>303</v>
      </c>
      <c r="AK22" s="172">
        <v>157</v>
      </c>
      <c r="AL22" s="172">
        <v>136</v>
      </c>
      <c r="AM22" s="172">
        <v>110</v>
      </c>
      <c r="AN22" s="172">
        <v>105</v>
      </c>
      <c r="AO22" s="172">
        <v>195</v>
      </c>
      <c r="AP22" s="172">
        <v>168</v>
      </c>
      <c r="AQ22" s="172">
        <v>350</v>
      </c>
      <c r="AR22" s="172">
        <v>334</v>
      </c>
      <c r="AS22" s="172">
        <v>710</v>
      </c>
      <c r="AT22" s="172">
        <v>616</v>
      </c>
      <c r="AU22" s="172">
        <v>700</v>
      </c>
      <c r="AV22" s="172">
        <v>606</v>
      </c>
      <c r="AW22" s="172">
        <v>386</v>
      </c>
      <c r="AX22" s="172">
        <v>341</v>
      </c>
      <c r="AY22" s="49"/>
      <c r="AZ22" s="49"/>
      <c r="BA22" s="49"/>
      <c r="BB22" s="49"/>
      <c r="BC22" s="49"/>
      <c r="BD22" s="49"/>
      <c r="BE22" s="49"/>
      <c r="BF22" s="49"/>
      <c r="BG22" s="49"/>
      <c r="BH22" s="49"/>
      <c r="BI22" s="49"/>
      <c r="BJ22" s="49"/>
      <c r="BK22" s="49"/>
      <c r="BL22" s="49"/>
      <c r="BM22" s="49"/>
      <c r="BN22" s="49"/>
      <c r="BO22" s="49"/>
      <c r="BP22" s="49"/>
      <c r="BQ22" s="49"/>
      <c r="BR22" s="49"/>
      <c r="BS22" s="49"/>
      <c r="BT22" s="49"/>
      <c r="BU22" s="49"/>
      <c r="BV22" s="49"/>
      <c r="BW22" s="49"/>
      <c r="BX22" s="49"/>
      <c r="BY22" s="49"/>
      <c r="BZ22" s="49"/>
      <c r="CA22" s="49"/>
      <c r="CB22" s="49"/>
      <c r="CC22" s="49"/>
      <c r="CD22" s="49"/>
      <c r="CE22" s="49"/>
      <c r="CF22" s="49"/>
      <c r="CG22" s="49"/>
      <c r="CH22" s="49"/>
      <c r="CI22" s="49"/>
      <c r="CJ22" s="49"/>
      <c r="CK22" s="49"/>
      <c r="CL22" s="49"/>
      <c r="CM22" s="49"/>
      <c r="CN22" s="49"/>
      <c r="CO22" s="49"/>
      <c r="CP22" s="49"/>
      <c r="CQ22" s="49"/>
      <c r="CR22" s="49"/>
      <c r="CS22" s="49"/>
      <c r="CT22" s="49"/>
      <c r="CU22" s="49"/>
      <c r="CV22" s="49"/>
      <c r="CW22" s="49"/>
      <c r="CX22" s="49"/>
      <c r="CY22" s="49"/>
      <c r="CZ22" s="49"/>
      <c r="DA22" s="49"/>
      <c r="DB22" s="49"/>
      <c r="DC22" s="49"/>
      <c r="DD22" s="49"/>
      <c r="DE22" s="49"/>
      <c r="DF22" s="49"/>
      <c r="DG22" s="49"/>
      <c r="DH22" s="49"/>
      <c r="DI22" s="49"/>
      <c r="DJ22" s="49"/>
      <c r="DK22" s="49"/>
      <c r="DL22" s="49"/>
      <c r="DM22" s="49"/>
      <c r="DN22" s="49"/>
      <c r="DO22" s="49"/>
      <c r="DP22" s="49"/>
      <c r="DQ22" s="49"/>
      <c r="DR22" s="49"/>
      <c r="DS22" s="49"/>
      <c r="DT22" s="49"/>
      <c r="DU22" s="49"/>
      <c r="DV22" s="49"/>
      <c r="DW22" s="49"/>
      <c r="DX22" s="49"/>
      <c r="DY22" s="49"/>
      <c r="DZ22" s="49"/>
      <c r="EA22" s="49"/>
      <c r="EB22" s="49"/>
      <c r="EC22" s="49"/>
      <c r="ED22" s="49"/>
      <c r="EE22" s="49"/>
      <c r="EF22" s="49"/>
      <c r="EG22" s="49"/>
      <c r="EH22" s="49"/>
      <c r="EI22" s="49"/>
      <c r="EJ22" s="49"/>
      <c r="EK22" s="49"/>
      <c r="EL22" s="49"/>
      <c r="EM22" s="49"/>
      <c r="EN22" s="49"/>
      <c r="EO22" s="49"/>
      <c r="EP22" s="49"/>
    </row>
    <row r="23" spans="1:146" s="32" customFormat="1" x14ac:dyDescent="0.25">
      <c r="A23" s="30"/>
      <c r="B23" s="160" t="s">
        <v>82</v>
      </c>
      <c r="C23" s="165">
        <v>23106</v>
      </c>
      <c r="D23" s="172">
        <v>21612</v>
      </c>
      <c r="E23" s="172">
        <v>23</v>
      </c>
      <c r="F23" s="172">
        <v>19</v>
      </c>
      <c r="G23" s="172">
        <v>1007</v>
      </c>
      <c r="H23" s="172">
        <v>1014</v>
      </c>
      <c r="I23" s="172">
        <v>715</v>
      </c>
      <c r="J23" s="172">
        <v>678</v>
      </c>
      <c r="K23" s="172">
        <v>220</v>
      </c>
      <c r="L23" s="172">
        <v>187</v>
      </c>
      <c r="M23" s="172">
        <v>572</v>
      </c>
      <c r="N23" s="172">
        <v>509</v>
      </c>
      <c r="O23" s="172">
        <v>212</v>
      </c>
      <c r="P23" s="172">
        <v>167</v>
      </c>
      <c r="Q23" s="172">
        <v>97</v>
      </c>
      <c r="R23" s="172">
        <v>91</v>
      </c>
      <c r="S23" s="172">
        <v>68</v>
      </c>
      <c r="T23" s="172">
        <v>50</v>
      </c>
      <c r="U23" s="172">
        <v>146</v>
      </c>
      <c r="V23" s="172">
        <v>133</v>
      </c>
      <c r="W23" s="172">
        <v>3989</v>
      </c>
      <c r="X23" s="172">
        <v>3643</v>
      </c>
      <c r="Y23" s="172">
        <v>2072</v>
      </c>
      <c r="Z23" s="172">
        <v>1921</v>
      </c>
      <c r="AA23" s="172">
        <v>1581</v>
      </c>
      <c r="AB23" s="172">
        <v>1531</v>
      </c>
      <c r="AC23" s="172">
        <v>271</v>
      </c>
      <c r="AD23" s="172">
        <v>295</v>
      </c>
      <c r="AE23" s="172">
        <v>880</v>
      </c>
      <c r="AF23" s="172">
        <v>917</v>
      </c>
      <c r="AG23" s="172">
        <v>1034</v>
      </c>
      <c r="AH23" s="172">
        <v>1082</v>
      </c>
      <c r="AI23" s="172">
        <v>1223</v>
      </c>
      <c r="AJ23" s="172">
        <v>1207</v>
      </c>
      <c r="AK23" s="172">
        <v>569</v>
      </c>
      <c r="AL23" s="172">
        <v>515</v>
      </c>
      <c r="AM23" s="172">
        <v>244</v>
      </c>
      <c r="AN23" s="172">
        <v>236</v>
      </c>
      <c r="AO23" s="172">
        <v>451</v>
      </c>
      <c r="AP23" s="172">
        <v>427</v>
      </c>
      <c r="AQ23" s="172">
        <v>1358</v>
      </c>
      <c r="AR23" s="172">
        <v>1322</v>
      </c>
      <c r="AS23" s="172">
        <v>2757</v>
      </c>
      <c r="AT23" s="172">
        <v>2468</v>
      </c>
      <c r="AU23" s="172">
        <v>2318</v>
      </c>
      <c r="AV23" s="172">
        <v>1991</v>
      </c>
      <c r="AW23" s="172">
        <v>1299</v>
      </c>
      <c r="AX23" s="172">
        <v>1209</v>
      </c>
      <c r="AY23" s="49"/>
      <c r="AZ23" s="49"/>
      <c r="BA23" s="49"/>
      <c r="BB23" s="49"/>
      <c r="BC23" s="49"/>
      <c r="BD23" s="49"/>
      <c r="BE23" s="49"/>
      <c r="BF23" s="49"/>
      <c r="BG23" s="49"/>
      <c r="BH23" s="49"/>
      <c r="BI23" s="49"/>
      <c r="BJ23" s="49"/>
      <c r="BK23" s="49"/>
      <c r="BL23" s="49"/>
      <c r="BM23" s="49"/>
      <c r="BN23" s="49"/>
      <c r="BO23" s="49"/>
      <c r="BP23" s="49"/>
      <c r="BQ23" s="49"/>
      <c r="BR23" s="49"/>
      <c r="BS23" s="49"/>
      <c r="BT23" s="49"/>
      <c r="BU23" s="49"/>
      <c r="BV23" s="49"/>
      <c r="BW23" s="49"/>
      <c r="BX23" s="49"/>
      <c r="BY23" s="49"/>
      <c r="BZ23" s="49"/>
      <c r="CA23" s="49"/>
      <c r="CB23" s="49"/>
      <c r="CC23" s="49"/>
      <c r="CD23" s="49"/>
      <c r="CE23" s="49"/>
      <c r="CF23" s="49"/>
      <c r="CG23" s="49"/>
      <c r="CH23" s="49"/>
      <c r="CI23" s="49"/>
      <c r="CJ23" s="49"/>
      <c r="CK23" s="49"/>
      <c r="CL23" s="49"/>
      <c r="CM23" s="49"/>
      <c r="CN23" s="49"/>
      <c r="CO23" s="49"/>
      <c r="CP23" s="49"/>
      <c r="CQ23" s="49"/>
      <c r="CR23" s="49"/>
      <c r="CS23" s="49"/>
      <c r="CT23" s="49"/>
      <c r="CU23" s="49"/>
      <c r="CV23" s="49"/>
      <c r="CW23" s="49"/>
      <c r="CX23" s="49"/>
      <c r="CY23" s="49"/>
      <c r="CZ23" s="49"/>
      <c r="DA23" s="49"/>
      <c r="DB23" s="49"/>
      <c r="DC23" s="49"/>
      <c r="DD23" s="49"/>
      <c r="DE23" s="49"/>
      <c r="DF23" s="49"/>
      <c r="DG23" s="49"/>
      <c r="DH23" s="49"/>
      <c r="DI23" s="49"/>
      <c r="DJ23" s="49"/>
      <c r="DK23" s="49"/>
      <c r="DL23" s="49"/>
      <c r="DM23" s="49"/>
      <c r="DN23" s="49"/>
      <c r="DO23" s="49"/>
      <c r="DP23" s="49"/>
      <c r="DQ23" s="49"/>
      <c r="DR23" s="49"/>
      <c r="DS23" s="49"/>
      <c r="DT23" s="49"/>
      <c r="DU23" s="49"/>
      <c r="DV23" s="49"/>
      <c r="DW23" s="49"/>
      <c r="DX23" s="49"/>
      <c r="DY23" s="49"/>
      <c r="DZ23" s="49"/>
      <c r="EA23" s="49"/>
      <c r="EB23" s="49"/>
      <c r="EC23" s="49"/>
      <c r="ED23" s="49"/>
      <c r="EE23" s="49"/>
      <c r="EF23" s="49"/>
      <c r="EG23" s="49"/>
      <c r="EH23" s="49"/>
      <c r="EI23" s="49"/>
      <c r="EJ23" s="49"/>
      <c r="EK23" s="49"/>
      <c r="EL23" s="49"/>
      <c r="EM23" s="49"/>
      <c r="EN23" s="49"/>
      <c r="EO23" s="49"/>
      <c r="EP23" s="49"/>
    </row>
    <row r="24" spans="1:146" s="32" customFormat="1" x14ac:dyDescent="0.25">
      <c r="A24" s="30"/>
      <c r="B24" s="160" t="s">
        <v>83</v>
      </c>
      <c r="C24" s="165">
        <v>26624</v>
      </c>
      <c r="D24" s="172">
        <v>23906</v>
      </c>
      <c r="E24" s="172">
        <v>76</v>
      </c>
      <c r="F24" s="172">
        <v>67</v>
      </c>
      <c r="G24" s="172">
        <v>1421</v>
      </c>
      <c r="H24" s="172">
        <v>1277</v>
      </c>
      <c r="I24" s="172">
        <v>976</v>
      </c>
      <c r="J24" s="172">
        <v>884</v>
      </c>
      <c r="K24" s="172">
        <v>344</v>
      </c>
      <c r="L24" s="172">
        <v>273</v>
      </c>
      <c r="M24" s="172">
        <v>736</v>
      </c>
      <c r="N24" s="172">
        <v>650</v>
      </c>
      <c r="O24" s="172">
        <v>302</v>
      </c>
      <c r="P24" s="172">
        <v>261</v>
      </c>
      <c r="Q24" s="172">
        <v>211</v>
      </c>
      <c r="R24" s="172">
        <v>209</v>
      </c>
      <c r="S24" s="172">
        <v>151</v>
      </c>
      <c r="T24" s="172">
        <v>133</v>
      </c>
      <c r="U24" s="172">
        <v>305</v>
      </c>
      <c r="V24" s="172">
        <v>299</v>
      </c>
      <c r="W24" s="172">
        <v>4127</v>
      </c>
      <c r="X24" s="172">
        <v>3642</v>
      </c>
      <c r="Y24" s="172">
        <v>2001</v>
      </c>
      <c r="Z24" s="172">
        <v>1736</v>
      </c>
      <c r="AA24" s="172">
        <v>1822</v>
      </c>
      <c r="AB24" s="172">
        <v>1671</v>
      </c>
      <c r="AC24" s="172">
        <v>476</v>
      </c>
      <c r="AD24" s="172">
        <v>470</v>
      </c>
      <c r="AE24" s="172">
        <v>1130</v>
      </c>
      <c r="AF24" s="172">
        <v>1090</v>
      </c>
      <c r="AG24" s="172">
        <v>1299</v>
      </c>
      <c r="AH24" s="172">
        <v>1286</v>
      </c>
      <c r="AI24" s="172">
        <v>1461</v>
      </c>
      <c r="AJ24" s="172">
        <v>1376</v>
      </c>
      <c r="AK24" s="172">
        <v>781</v>
      </c>
      <c r="AL24" s="172">
        <v>646</v>
      </c>
      <c r="AM24" s="172">
        <v>401</v>
      </c>
      <c r="AN24" s="172">
        <v>354</v>
      </c>
      <c r="AO24" s="172">
        <v>630</v>
      </c>
      <c r="AP24" s="172">
        <v>604</v>
      </c>
      <c r="AQ24" s="172">
        <v>1494</v>
      </c>
      <c r="AR24" s="172">
        <v>1420</v>
      </c>
      <c r="AS24" s="172">
        <v>2679</v>
      </c>
      <c r="AT24" s="172">
        <v>2302</v>
      </c>
      <c r="AU24" s="172">
        <v>2427</v>
      </c>
      <c r="AV24" s="172">
        <v>1987</v>
      </c>
      <c r="AW24" s="172">
        <v>1374</v>
      </c>
      <c r="AX24" s="172">
        <v>1270</v>
      </c>
      <c r="AY24" s="49"/>
      <c r="AZ24" s="49"/>
      <c r="BA24" s="49"/>
      <c r="BB24" s="49"/>
      <c r="BC24" s="49"/>
      <c r="BD24" s="49"/>
      <c r="BE24" s="49"/>
      <c r="BF24" s="49"/>
      <c r="BG24" s="49"/>
      <c r="BH24" s="49"/>
      <c r="BI24" s="49"/>
      <c r="BJ24" s="49"/>
      <c r="BK24" s="49"/>
      <c r="BL24" s="49"/>
      <c r="BM24" s="49"/>
      <c r="BN24" s="49"/>
      <c r="BO24" s="49"/>
      <c r="BP24" s="49"/>
      <c r="BQ24" s="49"/>
      <c r="BR24" s="49"/>
      <c r="BS24" s="49"/>
      <c r="BT24" s="49"/>
      <c r="BU24" s="49"/>
      <c r="BV24" s="49"/>
      <c r="BW24" s="49"/>
      <c r="BX24" s="49"/>
      <c r="BY24" s="49"/>
      <c r="BZ24" s="49"/>
      <c r="CA24" s="49"/>
      <c r="CB24" s="49"/>
      <c r="CC24" s="49"/>
      <c r="CD24" s="49"/>
      <c r="CE24" s="49"/>
      <c r="CF24" s="49"/>
      <c r="CG24" s="49"/>
      <c r="CH24" s="49"/>
      <c r="CI24" s="49"/>
      <c r="CJ24" s="49"/>
      <c r="CK24" s="49"/>
      <c r="CL24" s="49"/>
      <c r="CM24" s="49"/>
      <c r="CN24" s="49"/>
      <c r="CO24" s="49"/>
      <c r="CP24" s="49"/>
      <c r="CQ24" s="49"/>
      <c r="CR24" s="49"/>
      <c r="CS24" s="49"/>
      <c r="CT24" s="49"/>
      <c r="CU24" s="49"/>
      <c r="CV24" s="49"/>
      <c r="CW24" s="49"/>
      <c r="CX24" s="49"/>
      <c r="CY24" s="49"/>
      <c r="CZ24" s="49"/>
      <c r="DA24" s="49"/>
      <c r="DB24" s="49"/>
      <c r="DC24" s="49"/>
      <c r="DD24" s="49"/>
      <c r="DE24" s="49"/>
      <c r="DF24" s="49"/>
      <c r="DG24" s="49"/>
      <c r="DH24" s="49"/>
      <c r="DI24" s="49"/>
      <c r="DJ24" s="49"/>
      <c r="DK24" s="49"/>
      <c r="DL24" s="49"/>
      <c r="DM24" s="49"/>
      <c r="DN24" s="49"/>
      <c r="DO24" s="49"/>
      <c r="DP24" s="49"/>
      <c r="DQ24" s="49"/>
      <c r="DR24" s="49"/>
      <c r="DS24" s="49"/>
      <c r="DT24" s="49"/>
      <c r="DU24" s="49"/>
      <c r="DV24" s="49"/>
      <c r="DW24" s="49"/>
      <c r="DX24" s="49"/>
      <c r="DY24" s="49"/>
      <c r="DZ24" s="49"/>
      <c r="EA24" s="49"/>
      <c r="EB24" s="49"/>
      <c r="EC24" s="49"/>
      <c r="ED24" s="49"/>
      <c r="EE24" s="49"/>
      <c r="EF24" s="49"/>
      <c r="EG24" s="49"/>
      <c r="EH24" s="49"/>
      <c r="EI24" s="49"/>
      <c r="EJ24" s="49"/>
      <c r="EK24" s="49"/>
      <c r="EL24" s="49"/>
      <c r="EM24" s="49"/>
      <c r="EN24" s="49"/>
      <c r="EO24" s="49"/>
      <c r="EP24" s="49"/>
    </row>
    <row r="25" spans="1:146" s="32" customFormat="1" x14ac:dyDescent="0.25">
      <c r="A25" s="30"/>
      <c r="B25" s="160" t="s">
        <v>84</v>
      </c>
      <c r="C25" s="165">
        <v>6909</v>
      </c>
      <c r="D25" s="172">
        <v>6595</v>
      </c>
      <c r="E25" s="172">
        <v>15</v>
      </c>
      <c r="F25" s="172">
        <v>15</v>
      </c>
      <c r="G25" s="172">
        <v>382</v>
      </c>
      <c r="H25" s="172">
        <v>381</v>
      </c>
      <c r="I25" s="172">
        <v>359</v>
      </c>
      <c r="J25" s="172">
        <v>295</v>
      </c>
      <c r="K25" s="172">
        <v>110</v>
      </c>
      <c r="L25" s="172">
        <v>82</v>
      </c>
      <c r="M25" s="172">
        <v>201</v>
      </c>
      <c r="N25" s="172">
        <v>164</v>
      </c>
      <c r="O25" s="172">
        <v>75</v>
      </c>
      <c r="P25" s="172">
        <v>68</v>
      </c>
      <c r="Q25" s="172">
        <v>46</v>
      </c>
      <c r="R25" s="172">
        <v>44</v>
      </c>
      <c r="S25" s="172">
        <v>27</v>
      </c>
      <c r="T25" s="172">
        <v>26</v>
      </c>
      <c r="U25" s="172">
        <v>32</v>
      </c>
      <c r="V25" s="172">
        <v>32</v>
      </c>
      <c r="W25" s="172">
        <v>809</v>
      </c>
      <c r="X25" s="172">
        <v>683</v>
      </c>
      <c r="Y25" s="172">
        <v>694</v>
      </c>
      <c r="Z25" s="172">
        <v>723</v>
      </c>
      <c r="AA25" s="172">
        <v>443</v>
      </c>
      <c r="AB25" s="172">
        <v>553</v>
      </c>
      <c r="AC25" s="172">
        <v>118</v>
      </c>
      <c r="AD25" s="172">
        <v>123</v>
      </c>
      <c r="AE25" s="172">
        <v>273</v>
      </c>
      <c r="AF25" s="172">
        <v>308</v>
      </c>
      <c r="AG25" s="172">
        <v>431</v>
      </c>
      <c r="AH25" s="172">
        <v>409</v>
      </c>
      <c r="AI25" s="172">
        <v>284</v>
      </c>
      <c r="AJ25" s="172">
        <v>237</v>
      </c>
      <c r="AK25" s="172">
        <v>111</v>
      </c>
      <c r="AL25" s="172">
        <v>102</v>
      </c>
      <c r="AM25" s="172">
        <v>82</v>
      </c>
      <c r="AN25" s="172">
        <v>61</v>
      </c>
      <c r="AO25" s="172">
        <v>122</v>
      </c>
      <c r="AP25" s="172">
        <v>107</v>
      </c>
      <c r="AQ25" s="172">
        <v>541</v>
      </c>
      <c r="AR25" s="172">
        <v>553</v>
      </c>
      <c r="AS25" s="172">
        <v>721</v>
      </c>
      <c r="AT25" s="172">
        <v>646</v>
      </c>
      <c r="AU25" s="172">
        <v>622</v>
      </c>
      <c r="AV25" s="172">
        <v>487</v>
      </c>
      <c r="AW25" s="172">
        <v>412</v>
      </c>
      <c r="AX25" s="172">
        <v>496</v>
      </c>
      <c r="AY25" s="49"/>
      <c r="AZ25" s="49"/>
      <c r="BA25" s="49"/>
      <c r="BB25" s="49"/>
      <c r="BC25" s="49"/>
      <c r="BD25" s="49"/>
      <c r="BE25" s="49"/>
      <c r="BF25" s="49"/>
      <c r="BG25" s="49"/>
      <c r="BH25" s="49"/>
      <c r="BI25" s="49"/>
      <c r="BJ25" s="49"/>
      <c r="BK25" s="49"/>
      <c r="BL25" s="49"/>
      <c r="BM25" s="49"/>
      <c r="BN25" s="49"/>
      <c r="BO25" s="49"/>
      <c r="BP25" s="49"/>
      <c r="BQ25" s="49"/>
      <c r="BR25" s="49"/>
      <c r="BS25" s="49"/>
      <c r="BT25" s="49"/>
      <c r="BU25" s="49"/>
      <c r="BV25" s="49"/>
      <c r="BW25" s="49"/>
      <c r="BX25" s="49"/>
      <c r="BY25" s="49"/>
      <c r="BZ25" s="49"/>
      <c r="CA25" s="49"/>
      <c r="CB25" s="49"/>
      <c r="CC25" s="49"/>
      <c r="CD25" s="49"/>
      <c r="CE25" s="49"/>
      <c r="CF25" s="49"/>
      <c r="CG25" s="49"/>
      <c r="CH25" s="49"/>
      <c r="CI25" s="49"/>
      <c r="CJ25" s="49"/>
      <c r="CK25" s="49"/>
      <c r="CL25" s="49"/>
      <c r="CM25" s="49"/>
      <c r="CN25" s="49"/>
      <c r="CO25" s="49"/>
      <c r="CP25" s="49"/>
      <c r="CQ25" s="49"/>
      <c r="CR25" s="49"/>
      <c r="CS25" s="49"/>
      <c r="CT25" s="49"/>
      <c r="CU25" s="49"/>
      <c r="CV25" s="49"/>
      <c r="CW25" s="49"/>
      <c r="CX25" s="49"/>
      <c r="CY25" s="49"/>
      <c r="CZ25" s="49"/>
      <c r="DA25" s="49"/>
      <c r="DB25" s="49"/>
      <c r="DC25" s="49"/>
      <c r="DD25" s="49"/>
      <c r="DE25" s="49"/>
      <c r="DF25" s="49"/>
      <c r="DG25" s="49"/>
      <c r="DH25" s="49"/>
      <c r="DI25" s="49"/>
      <c r="DJ25" s="49"/>
      <c r="DK25" s="49"/>
      <c r="DL25" s="49"/>
      <c r="DM25" s="49"/>
      <c r="DN25" s="49"/>
      <c r="DO25" s="49"/>
      <c r="DP25" s="49"/>
      <c r="DQ25" s="49"/>
      <c r="DR25" s="49"/>
      <c r="DS25" s="49"/>
      <c r="DT25" s="49"/>
      <c r="DU25" s="49"/>
      <c r="DV25" s="49"/>
      <c r="DW25" s="49"/>
      <c r="DX25" s="49"/>
      <c r="DY25" s="49"/>
      <c r="DZ25" s="49"/>
      <c r="EA25" s="49"/>
      <c r="EB25" s="49"/>
      <c r="EC25" s="49"/>
      <c r="ED25" s="49"/>
      <c r="EE25" s="49"/>
      <c r="EF25" s="49"/>
      <c r="EG25" s="49"/>
      <c r="EH25" s="49"/>
      <c r="EI25" s="49"/>
      <c r="EJ25" s="49"/>
      <c r="EK25" s="49"/>
      <c r="EL25" s="49"/>
      <c r="EM25" s="49"/>
      <c r="EN25" s="49"/>
      <c r="EO25" s="49"/>
      <c r="EP25" s="49"/>
    </row>
    <row r="26" spans="1:146" s="32" customFormat="1" x14ac:dyDescent="0.25">
      <c r="A26" s="30"/>
      <c r="B26" s="160" t="s">
        <v>85</v>
      </c>
      <c r="C26" s="165">
        <v>912</v>
      </c>
      <c r="D26" s="172">
        <v>754</v>
      </c>
      <c r="E26" s="172">
        <v>0</v>
      </c>
      <c r="F26" s="172">
        <v>1</v>
      </c>
      <c r="G26" s="172">
        <v>30</v>
      </c>
      <c r="H26" s="172">
        <v>36</v>
      </c>
      <c r="I26" s="172">
        <v>36</v>
      </c>
      <c r="J26" s="172">
        <v>25</v>
      </c>
      <c r="K26" s="172">
        <v>11</v>
      </c>
      <c r="L26" s="172">
        <v>8</v>
      </c>
      <c r="M26" s="172">
        <v>31</v>
      </c>
      <c r="N26" s="172">
        <v>21</v>
      </c>
      <c r="O26" s="172">
        <v>5</v>
      </c>
      <c r="P26" s="172">
        <v>5</v>
      </c>
      <c r="Q26" s="172">
        <v>10</v>
      </c>
      <c r="R26" s="172">
        <v>4</v>
      </c>
      <c r="S26" s="172">
        <v>5</v>
      </c>
      <c r="T26" s="172">
        <v>4</v>
      </c>
      <c r="U26" s="172">
        <v>2</v>
      </c>
      <c r="V26" s="172">
        <v>3</v>
      </c>
      <c r="W26" s="172">
        <v>101</v>
      </c>
      <c r="X26" s="172">
        <v>85</v>
      </c>
      <c r="Y26" s="172">
        <v>74</v>
      </c>
      <c r="Z26" s="172">
        <v>69</v>
      </c>
      <c r="AA26" s="172">
        <v>64</v>
      </c>
      <c r="AB26" s="172">
        <v>57</v>
      </c>
      <c r="AC26" s="172">
        <v>18</v>
      </c>
      <c r="AD26" s="172">
        <v>17</v>
      </c>
      <c r="AE26" s="172">
        <v>42</v>
      </c>
      <c r="AF26" s="172">
        <v>37</v>
      </c>
      <c r="AG26" s="172">
        <v>36</v>
      </c>
      <c r="AH26" s="172">
        <v>37</v>
      </c>
      <c r="AI26" s="172">
        <v>49</v>
      </c>
      <c r="AJ26" s="172">
        <v>41</v>
      </c>
      <c r="AK26" s="172">
        <v>20</v>
      </c>
      <c r="AL26" s="172">
        <v>16</v>
      </c>
      <c r="AM26" s="172">
        <v>17</v>
      </c>
      <c r="AN26" s="172">
        <v>11</v>
      </c>
      <c r="AO26" s="172">
        <v>25</v>
      </c>
      <c r="AP26" s="172">
        <v>20</v>
      </c>
      <c r="AQ26" s="172">
        <v>59</v>
      </c>
      <c r="AR26" s="172">
        <v>42</v>
      </c>
      <c r="AS26" s="172">
        <v>111</v>
      </c>
      <c r="AT26" s="172">
        <v>92</v>
      </c>
      <c r="AU26" s="172">
        <v>108</v>
      </c>
      <c r="AV26" s="172">
        <v>77</v>
      </c>
      <c r="AW26" s="172">
        <v>58</v>
      </c>
      <c r="AX26" s="172">
        <v>46</v>
      </c>
      <c r="AY26" s="49"/>
      <c r="AZ26" s="49"/>
      <c r="BA26" s="49"/>
      <c r="BB26" s="49"/>
      <c r="BC26" s="49"/>
      <c r="BD26" s="49"/>
      <c r="BE26" s="49"/>
      <c r="BF26" s="49"/>
      <c r="BG26" s="49"/>
      <c r="BH26" s="49"/>
      <c r="BI26" s="49"/>
      <c r="BJ26" s="49"/>
      <c r="BK26" s="49"/>
      <c r="BL26" s="49"/>
      <c r="BM26" s="49"/>
      <c r="BN26" s="49"/>
      <c r="BO26" s="49"/>
      <c r="BP26" s="49"/>
      <c r="BQ26" s="49"/>
      <c r="BR26" s="49"/>
      <c r="BS26" s="49"/>
      <c r="BT26" s="49"/>
      <c r="BU26" s="49"/>
      <c r="BV26" s="49"/>
      <c r="BW26" s="49"/>
      <c r="BX26" s="49"/>
      <c r="BY26" s="49"/>
      <c r="BZ26" s="49"/>
      <c r="CA26" s="49"/>
      <c r="CB26" s="49"/>
      <c r="CC26" s="49"/>
      <c r="CD26" s="49"/>
      <c r="CE26" s="49"/>
      <c r="CF26" s="49"/>
      <c r="CG26" s="49"/>
      <c r="CH26" s="49"/>
      <c r="CI26" s="49"/>
      <c r="CJ26" s="49"/>
      <c r="CK26" s="49"/>
      <c r="CL26" s="49"/>
      <c r="CM26" s="49"/>
      <c r="CN26" s="49"/>
      <c r="CO26" s="49"/>
      <c r="CP26" s="49"/>
      <c r="CQ26" s="49"/>
      <c r="CR26" s="49"/>
      <c r="CS26" s="49"/>
      <c r="CT26" s="49"/>
      <c r="CU26" s="49"/>
      <c r="CV26" s="49"/>
      <c r="CW26" s="49"/>
      <c r="CX26" s="49"/>
      <c r="CY26" s="49"/>
      <c r="CZ26" s="49"/>
      <c r="DA26" s="49"/>
      <c r="DB26" s="49"/>
      <c r="DC26" s="49"/>
      <c r="DD26" s="49"/>
      <c r="DE26" s="49"/>
      <c r="DF26" s="49"/>
      <c r="DG26" s="49"/>
      <c r="DH26" s="49"/>
      <c r="DI26" s="49"/>
      <c r="DJ26" s="49"/>
      <c r="DK26" s="49"/>
      <c r="DL26" s="49"/>
      <c r="DM26" s="49"/>
      <c r="DN26" s="49"/>
      <c r="DO26" s="49"/>
      <c r="DP26" s="49"/>
      <c r="DQ26" s="49"/>
      <c r="DR26" s="49"/>
      <c r="DS26" s="49"/>
      <c r="DT26" s="49"/>
      <c r="DU26" s="49"/>
      <c r="DV26" s="49"/>
      <c r="DW26" s="49"/>
      <c r="DX26" s="49"/>
      <c r="DY26" s="49"/>
      <c r="DZ26" s="49"/>
      <c r="EA26" s="49"/>
      <c r="EB26" s="49"/>
      <c r="EC26" s="49"/>
      <c r="ED26" s="49"/>
      <c r="EE26" s="49"/>
      <c r="EF26" s="49"/>
      <c r="EG26" s="49"/>
      <c r="EH26" s="49"/>
      <c r="EI26" s="49"/>
      <c r="EJ26" s="49"/>
      <c r="EK26" s="49"/>
      <c r="EL26" s="49"/>
      <c r="EM26" s="49"/>
      <c r="EN26" s="49"/>
      <c r="EO26" s="49"/>
      <c r="EP26" s="49"/>
    </row>
    <row r="27" spans="1:146" s="32" customFormat="1" x14ac:dyDescent="0.25">
      <c r="A27" s="30"/>
      <c r="B27" s="160" t="s">
        <v>86</v>
      </c>
      <c r="C27" s="165">
        <v>15459</v>
      </c>
      <c r="D27" s="172">
        <v>12852</v>
      </c>
      <c r="E27" s="172">
        <v>54</v>
      </c>
      <c r="F27" s="172">
        <v>45</v>
      </c>
      <c r="G27" s="172">
        <v>884</v>
      </c>
      <c r="H27" s="172">
        <v>801</v>
      </c>
      <c r="I27" s="172">
        <v>565</v>
      </c>
      <c r="J27" s="172">
        <v>424</v>
      </c>
      <c r="K27" s="172">
        <v>169</v>
      </c>
      <c r="L27" s="172">
        <v>132</v>
      </c>
      <c r="M27" s="172">
        <v>421</v>
      </c>
      <c r="N27" s="172">
        <v>282</v>
      </c>
      <c r="O27" s="172">
        <v>179</v>
      </c>
      <c r="P27" s="172">
        <v>127</v>
      </c>
      <c r="Q27" s="172">
        <v>132</v>
      </c>
      <c r="R27" s="172">
        <v>106</v>
      </c>
      <c r="S27" s="172">
        <v>99</v>
      </c>
      <c r="T27" s="172">
        <v>83</v>
      </c>
      <c r="U27" s="172">
        <v>190</v>
      </c>
      <c r="V27" s="172">
        <v>157</v>
      </c>
      <c r="W27" s="172">
        <v>1877</v>
      </c>
      <c r="X27" s="172">
        <v>1369</v>
      </c>
      <c r="Y27" s="172">
        <v>1391</v>
      </c>
      <c r="Z27" s="172">
        <v>1191</v>
      </c>
      <c r="AA27" s="172">
        <v>1023</v>
      </c>
      <c r="AB27" s="172">
        <v>935</v>
      </c>
      <c r="AC27" s="172">
        <v>274</v>
      </c>
      <c r="AD27" s="172">
        <v>266</v>
      </c>
      <c r="AE27" s="172">
        <v>650</v>
      </c>
      <c r="AF27" s="172">
        <v>583</v>
      </c>
      <c r="AG27" s="172">
        <v>765</v>
      </c>
      <c r="AH27" s="172">
        <v>743</v>
      </c>
      <c r="AI27" s="172">
        <v>715</v>
      </c>
      <c r="AJ27" s="172">
        <v>557</v>
      </c>
      <c r="AK27" s="172">
        <v>366</v>
      </c>
      <c r="AL27" s="172">
        <v>280</v>
      </c>
      <c r="AM27" s="172">
        <v>238</v>
      </c>
      <c r="AN27" s="172">
        <v>182</v>
      </c>
      <c r="AO27" s="172">
        <v>418</v>
      </c>
      <c r="AP27" s="172">
        <v>368</v>
      </c>
      <c r="AQ27" s="172">
        <v>892</v>
      </c>
      <c r="AR27" s="172">
        <v>734</v>
      </c>
      <c r="AS27" s="172">
        <v>1634</v>
      </c>
      <c r="AT27" s="172">
        <v>1423</v>
      </c>
      <c r="AU27" s="172">
        <v>1535</v>
      </c>
      <c r="AV27" s="172">
        <v>1166</v>
      </c>
      <c r="AW27" s="172">
        <v>989</v>
      </c>
      <c r="AX27" s="172">
        <v>899</v>
      </c>
      <c r="AY27" s="49"/>
      <c r="AZ27" s="49"/>
      <c r="BA27" s="49"/>
      <c r="BB27" s="49"/>
      <c r="BC27" s="49"/>
      <c r="BD27" s="49"/>
      <c r="BE27" s="49"/>
      <c r="BF27" s="49"/>
      <c r="BG27" s="49"/>
      <c r="BH27" s="49"/>
      <c r="BI27" s="49"/>
      <c r="BJ27" s="49"/>
      <c r="BK27" s="49"/>
      <c r="BL27" s="49"/>
      <c r="BM27" s="49"/>
      <c r="BN27" s="49"/>
      <c r="BO27" s="49"/>
      <c r="BP27" s="49"/>
      <c r="BQ27" s="49"/>
      <c r="BR27" s="49"/>
      <c r="BS27" s="49"/>
      <c r="BT27" s="49"/>
      <c r="BU27" s="49"/>
      <c r="BV27" s="49"/>
      <c r="BW27" s="49"/>
      <c r="BX27" s="49"/>
      <c r="BY27" s="49"/>
      <c r="BZ27" s="49"/>
      <c r="CA27" s="49"/>
      <c r="CB27" s="49"/>
      <c r="CC27" s="49"/>
      <c r="CD27" s="49"/>
      <c r="CE27" s="49"/>
      <c r="CF27" s="49"/>
      <c r="CG27" s="49"/>
      <c r="CH27" s="49"/>
      <c r="CI27" s="49"/>
      <c r="CJ27" s="49"/>
      <c r="CK27" s="49"/>
      <c r="CL27" s="49"/>
      <c r="CM27" s="49"/>
      <c r="CN27" s="49"/>
      <c r="CO27" s="49"/>
      <c r="CP27" s="49"/>
      <c r="CQ27" s="49"/>
      <c r="CR27" s="49"/>
      <c r="CS27" s="49"/>
      <c r="CT27" s="49"/>
      <c r="CU27" s="49"/>
      <c r="CV27" s="49"/>
      <c r="CW27" s="49"/>
      <c r="CX27" s="49"/>
      <c r="CY27" s="49"/>
      <c r="CZ27" s="49"/>
      <c r="DA27" s="49"/>
      <c r="DB27" s="49"/>
      <c r="DC27" s="49"/>
      <c r="DD27" s="49"/>
      <c r="DE27" s="49"/>
      <c r="DF27" s="49"/>
      <c r="DG27" s="49"/>
      <c r="DH27" s="49"/>
      <c r="DI27" s="49"/>
      <c r="DJ27" s="49"/>
      <c r="DK27" s="49"/>
      <c r="DL27" s="49"/>
      <c r="DM27" s="49"/>
      <c r="DN27" s="49"/>
      <c r="DO27" s="49"/>
      <c r="DP27" s="49"/>
      <c r="DQ27" s="49"/>
      <c r="DR27" s="49"/>
      <c r="DS27" s="49"/>
      <c r="DT27" s="49"/>
      <c r="DU27" s="49"/>
      <c r="DV27" s="49"/>
      <c r="DW27" s="49"/>
      <c r="DX27" s="49"/>
      <c r="DY27" s="49"/>
      <c r="DZ27" s="49"/>
      <c r="EA27" s="49"/>
      <c r="EB27" s="49"/>
      <c r="EC27" s="49"/>
      <c r="ED27" s="49"/>
      <c r="EE27" s="49"/>
      <c r="EF27" s="49"/>
      <c r="EG27" s="49"/>
      <c r="EH27" s="49"/>
      <c r="EI27" s="49"/>
      <c r="EJ27" s="49"/>
      <c r="EK27" s="49"/>
      <c r="EL27" s="49"/>
      <c r="EM27" s="49"/>
      <c r="EN27" s="49"/>
      <c r="EO27" s="49"/>
      <c r="EP27" s="49"/>
    </row>
    <row r="28" spans="1:146" s="32" customFormat="1" x14ac:dyDescent="0.25">
      <c r="A28" s="30"/>
      <c r="B28" s="160" t="s">
        <v>87</v>
      </c>
      <c r="C28" s="165">
        <v>6216</v>
      </c>
      <c r="D28" s="172">
        <v>5426</v>
      </c>
      <c r="E28" s="172">
        <v>30</v>
      </c>
      <c r="F28" s="172">
        <v>23</v>
      </c>
      <c r="G28" s="172">
        <v>437</v>
      </c>
      <c r="H28" s="172">
        <v>399</v>
      </c>
      <c r="I28" s="172">
        <v>202</v>
      </c>
      <c r="J28" s="172">
        <v>171</v>
      </c>
      <c r="K28" s="172">
        <v>63</v>
      </c>
      <c r="L28" s="172">
        <v>57</v>
      </c>
      <c r="M28" s="172">
        <v>136</v>
      </c>
      <c r="N28" s="172">
        <v>99</v>
      </c>
      <c r="O28" s="172">
        <v>60</v>
      </c>
      <c r="P28" s="172">
        <v>48</v>
      </c>
      <c r="Q28" s="172">
        <v>50</v>
      </c>
      <c r="R28" s="172">
        <v>37</v>
      </c>
      <c r="S28" s="172">
        <v>34</v>
      </c>
      <c r="T28" s="172">
        <v>31</v>
      </c>
      <c r="U28" s="172">
        <v>63</v>
      </c>
      <c r="V28" s="172">
        <v>62</v>
      </c>
      <c r="W28" s="172">
        <v>623</v>
      </c>
      <c r="X28" s="172">
        <v>444</v>
      </c>
      <c r="Y28" s="172">
        <v>663</v>
      </c>
      <c r="Z28" s="172">
        <v>531</v>
      </c>
      <c r="AA28" s="172">
        <v>452</v>
      </c>
      <c r="AB28" s="172">
        <v>425</v>
      </c>
      <c r="AC28" s="172">
        <v>119</v>
      </c>
      <c r="AD28" s="172">
        <v>102</v>
      </c>
      <c r="AE28" s="172">
        <v>264</v>
      </c>
      <c r="AF28" s="172">
        <v>241</v>
      </c>
      <c r="AG28" s="172">
        <v>359</v>
      </c>
      <c r="AH28" s="172">
        <v>358</v>
      </c>
      <c r="AI28" s="172">
        <v>251</v>
      </c>
      <c r="AJ28" s="172">
        <v>201</v>
      </c>
      <c r="AK28" s="172">
        <v>117</v>
      </c>
      <c r="AL28" s="172">
        <v>109</v>
      </c>
      <c r="AM28" s="172">
        <v>88</v>
      </c>
      <c r="AN28" s="172">
        <v>84</v>
      </c>
      <c r="AO28" s="172">
        <v>179</v>
      </c>
      <c r="AP28" s="172">
        <v>174</v>
      </c>
      <c r="AQ28" s="172">
        <v>389</v>
      </c>
      <c r="AR28" s="172">
        <v>340</v>
      </c>
      <c r="AS28" s="172">
        <v>652</v>
      </c>
      <c r="AT28" s="172">
        <v>644</v>
      </c>
      <c r="AU28" s="172">
        <v>568</v>
      </c>
      <c r="AV28" s="172">
        <v>450</v>
      </c>
      <c r="AW28" s="172">
        <v>417</v>
      </c>
      <c r="AX28" s="172">
        <v>397</v>
      </c>
      <c r="AY28" s="49"/>
      <c r="AZ28" s="49"/>
      <c r="BA28" s="49"/>
      <c r="BB28" s="49"/>
      <c r="BC28" s="49"/>
      <c r="BD28" s="49"/>
      <c r="BE28" s="49"/>
      <c r="BF28" s="49"/>
      <c r="BG28" s="49"/>
      <c r="BH28" s="49"/>
      <c r="BI28" s="49"/>
      <c r="BJ28" s="49"/>
      <c r="BK28" s="49"/>
      <c r="BL28" s="49"/>
      <c r="BM28" s="49"/>
      <c r="BN28" s="49"/>
      <c r="BO28" s="49"/>
      <c r="BP28" s="49"/>
      <c r="BQ28" s="49"/>
      <c r="BR28" s="49"/>
      <c r="BS28" s="49"/>
      <c r="BT28" s="49"/>
      <c r="BU28" s="49"/>
      <c r="BV28" s="49"/>
      <c r="BW28" s="49"/>
      <c r="BX28" s="49"/>
      <c r="BY28" s="49"/>
      <c r="BZ28" s="49"/>
      <c r="CA28" s="49"/>
      <c r="CB28" s="49"/>
      <c r="CC28" s="49"/>
      <c r="CD28" s="49"/>
      <c r="CE28" s="49"/>
      <c r="CF28" s="49"/>
      <c r="CG28" s="49"/>
      <c r="CH28" s="49"/>
      <c r="CI28" s="49"/>
      <c r="CJ28" s="49"/>
      <c r="CK28" s="49"/>
      <c r="CL28" s="49"/>
      <c r="CM28" s="49"/>
      <c r="CN28" s="49"/>
      <c r="CO28" s="49"/>
      <c r="CP28" s="49"/>
      <c r="CQ28" s="49"/>
      <c r="CR28" s="49"/>
      <c r="CS28" s="49"/>
      <c r="CT28" s="49"/>
      <c r="CU28" s="49"/>
      <c r="CV28" s="49"/>
      <c r="CW28" s="49"/>
      <c r="CX28" s="49"/>
      <c r="CY28" s="49"/>
      <c r="CZ28" s="49"/>
      <c r="DA28" s="49"/>
      <c r="DB28" s="49"/>
      <c r="DC28" s="49"/>
      <c r="DD28" s="49"/>
      <c r="DE28" s="49"/>
      <c r="DF28" s="49"/>
      <c r="DG28" s="49"/>
      <c r="DH28" s="49"/>
      <c r="DI28" s="49"/>
      <c r="DJ28" s="49"/>
      <c r="DK28" s="49"/>
      <c r="DL28" s="49"/>
      <c r="DM28" s="49"/>
      <c r="DN28" s="49"/>
      <c r="DO28" s="49"/>
      <c r="DP28" s="49"/>
      <c r="DQ28" s="49"/>
      <c r="DR28" s="49"/>
      <c r="DS28" s="49"/>
      <c r="DT28" s="49"/>
      <c r="DU28" s="49"/>
      <c r="DV28" s="49"/>
      <c r="DW28" s="49"/>
      <c r="DX28" s="49"/>
      <c r="DY28" s="49"/>
      <c r="DZ28" s="49"/>
      <c r="EA28" s="49"/>
      <c r="EB28" s="49"/>
      <c r="EC28" s="49"/>
      <c r="ED28" s="49"/>
      <c r="EE28" s="49"/>
      <c r="EF28" s="49"/>
      <c r="EG28" s="49"/>
      <c r="EH28" s="49"/>
      <c r="EI28" s="49"/>
      <c r="EJ28" s="49"/>
      <c r="EK28" s="49"/>
      <c r="EL28" s="49"/>
      <c r="EM28" s="49"/>
      <c r="EN28" s="49"/>
      <c r="EO28" s="49"/>
      <c r="EP28" s="49"/>
    </row>
    <row r="29" spans="1:146" s="32" customFormat="1" x14ac:dyDescent="0.25">
      <c r="A29" s="30"/>
      <c r="B29" s="160" t="s">
        <v>88</v>
      </c>
      <c r="C29" s="165">
        <v>36600</v>
      </c>
      <c r="D29" s="172">
        <v>34143</v>
      </c>
      <c r="E29" s="172">
        <v>92</v>
      </c>
      <c r="F29" s="172">
        <v>87</v>
      </c>
      <c r="G29" s="172">
        <v>1946</v>
      </c>
      <c r="H29" s="172">
        <v>1805</v>
      </c>
      <c r="I29" s="172">
        <v>1327</v>
      </c>
      <c r="J29" s="172">
        <v>1229</v>
      </c>
      <c r="K29" s="172">
        <v>429</v>
      </c>
      <c r="L29" s="172">
        <v>380</v>
      </c>
      <c r="M29" s="172">
        <v>974</v>
      </c>
      <c r="N29" s="172">
        <v>908</v>
      </c>
      <c r="O29" s="172">
        <v>384</v>
      </c>
      <c r="P29" s="172">
        <v>353</v>
      </c>
      <c r="Q29" s="172">
        <v>277</v>
      </c>
      <c r="R29" s="172">
        <v>287</v>
      </c>
      <c r="S29" s="172">
        <v>188</v>
      </c>
      <c r="T29" s="172">
        <v>176</v>
      </c>
      <c r="U29" s="172">
        <v>367</v>
      </c>
      <c r="V29" s="172">
        <v>368</v>
      </c>
      <c r="W29" s="172">
        <v>5690</v>
      </c>
      <c r="X29" s="172">
        <v>5210</v>
      </c>
      <c r="Y29" s="172">
        <v>2949</v>
      </c>
      <c r="Z29" s="172">
        <v>2705</v>
      </c>
      <c r="AA29" s="172">
        <v>2477</v>
      </c>
      <c r="AB29" s="172">
        <v>2387</v>
      </c>
      <c r="AC29" s="172">
        <v>574</v>
      </c>
      <c r="AD29" s="172">
        <v>596</v>
      </c>
      <c r="AE29" s="172">
        <v>1459</v>
      </c>
      <c r="AF29" s="172">
        <v>1460</v>
      </c>
      <c r="AG29" s="172">
        <v>1751</v>
      </c>
      <c r="AH29" s="172">
        <v>1796</v>
      </c>
      <c r="AI29" s="172">
        <v>1915</v>
      </c>
      <c r="AJ29" s="172">
        <v>1927</v>
      </c>
      <c r="AK29" s="172">
        <v>987</v>
      </c>
      <c r="AL29" s="172">
        <v>859</v>
      </c>
      <c r="AM29" s="172">
        <v>516</v>
      </c>
      <c r="AN29" s="172">
        <v>477</v>
      </c>
      <c r="AO29" s="172">
        <v>842</v>
      </c>
      <c r="AP29" s="172">
        <v>806</v>
      </c>
      <c r="AQ29" s="172">
        <v>2134</v>
      </c>
      <c r="AR29" s="172">
        <v>2077</v>
      </c>
      <c r="AS29" s="172">
        <v>3781</v>
      </c>
      <c r="AT29" s="172">
        <v>3328</v>
      </c>
      <c r="AU29" s="172">
        <v>3557</v>
      </c>
      <c r="AV29" s="172">
        <v>3057</v>
      </c>
      <c r="AW29" s="172">
        <v>1984</v>
      </c>
      <c r="AX29" s="172">
        <v>1866</v>
      </c>
      <c r="AY29" s="49"/>
      <c r="AZ29" s="49"/>
      <c r="BA29" s="49"/>
      <c r="BB29" s="49"/>
      <c r="BC29" s="49"/>
      <c r="BD29" s="49"/>
      <c r="BE29" s="49"/>
      <c r="BF29" s="49"/>
      <c r="BG29" s="49"/>
      <c r="BH29" s="49"/>
      <c r="BI29" s="49"/>
      <c r="BJ29" s="49"/>
      <c r="BK29" s="49"/>
      <c r="BL29" s="49"/>
      <c r="BM29" s="49"/>
      <c r="BN29" s="49"/>
      <c r="BO29" s="49"/>
      <c r="BP29" s="49"/>
      <c r="BQ29" s="49"/>
      <c r="BR29" s="49"/>
      <c r="BS29" s="49"/>
      <c r="BT29" s="49"/>
      <c r="BU29" s="49"/>
      <c r="BV29" s="49"/>
      <c r="BW29" s="49"/>
      <c r="BX29" s="49"/>
      <c r="BY29" s="49"/>
      <c r="BZ29" s="49"/>
      <c r="CA29" s="49"/>
      <c r="CB29" s="49"/>
      <c r="CC29" s="49"/>
      <c r="CD29" s="49"/>
      <c r="CE29" s="49"/>
      <c r="CF29" s="49"/>
      <c r="CG29" s="49"/>
      <c r="CH29" s="49"/>
      <c r="CI29" s="49"/>
      <c r="CJ29" s="49"/>
      <c r="CK29" s="49"/>
      <c r="CL29" s="49"/>
      <c r="CM29" s="49"/>
      <c r="CN29" s="49"/>
      <c r="CO29" s="49"/>
      <c r="CP29" s="49"/>
      <c r="CQ29" s="49"/>
      <c r="CR29" s="49"/>
      <c r="CS29" s="49"/>
      <c r="CT29" s="49"/>
      <c r="CU29" s="49"/>
      <c r="CV29" s="49"/>
      <c r="CW29" s="49"/>
      <c r="CX29" s="49"/>
      <c r="CY29" s="49"/>
      <c r="CZ29" s="49"/>
      <c r="DA29" s="49"/>
      <c r="DB29" s="49"/>
      <c r="DC29" s="49"/>
      <c r="DD29" s="49"/>
      <c r="DE29" s="49"/>
      <c r="DF29" s="49"/>
      <c r="DG29" s="49"/>
      <c r="DH29" s="49"/>
      <c r="DI29" s="49"/>
      <c r="DJ29" s="49"/>
      <c r="DK29" s="49"/>
      <c r="DL29" s="49"/>
      <c r="DM29" s="49"/>
      <c r="DN29" s="49"/>
      <c r="DO29" s="49"/>
      <c r="DP29" s="49"/>
      <c r="DQ29" s="49"/>
      <c r="DR29" s="49"/>
      <c r="DS29" s="49"/>
      <c r="DT29" s="49"/>
      <c r="DU29" s="49"/>
      <c r="DV29" s="49"/>
      <c r="DW29" s="49"/>
      <c r="DX29" s="49"/>
      <c r="DY29" s="49"/>
      <c r="DZ29" s="49"/>
      <c r="EA29" s="49"/>
      <c r="EB29" s="49"/>
      <c r="EC29" s="49"/>
      <c r="ED29" s="49"/>
      <c r="EE29" s="49"/>
      <c r="EF29" s="49"/>
      <c r="EG29" s="49"/>
      <c r="EH29" s="49"/>
      <c r="EI29" s="49"/>
      <c r="EJ29" s="49"/>
      <c r="EK29" s="49"/>
      <c r="EL29" s="49"/>
      <c r="EM29" s="49"/>
      <c r="EN29" s="49"/>
      <c r="EO29" s="49"/>
      <c r="EP29" s="49"/>
    </row>
    <row r="30" spans="1:146" s="32" customFormat="1" x14ac:dyDescent="0.25">
      <c r="A30" s="30"/>
      <c r="B30" s="161" t="s">
        <v>89</v>
      </c>
      <c r="C30" s="166">
        <v>11258</v>
      </c>
      <c r="D30" s="173">
        <v>10623</v>
      </c>
      <c r="E30" s="173">
        <v>16</v>
      </c>
      <c r="F30" s="173">
        <v>7</v>
      </c>
      <c r="G30" s="173">
        <v>497</v>
      </c>
      <c r="H30" s="173">
        <v>539</v>
      </c>
      <c r="I30" s="173">
        <v>351</v>
      </c>
      <c r="J30" s="173">
        <v>333</v>
      </c>
      <c r="K30" s="173">
        <v>138</v>
      </c>
      <c r="L30" s="173">
        <v>117</v>
      </c>
      <c r="M30" s="173">
        <v>321</v>
      </c>
      <c r="N30" s="173">
        <v>255</v>
      </c>
      <c r="O30" s="173">
        <v>130</v>
      </c>
      <c r="P30" s="173">
        <v>96</v>
      </c>
      <c r="Q30" s="173">
        <v>51</v>
      </c>
      <c r="R30" s="173">
        <v>57</v>
      </c>
      <c r="S30" s="173">
        <v>26</v>
      </c>
      <c r="T30" s="173">
        <v>32</v>
      </c>
      <c r="U30" s="173">
        <v>89</v>
      </c>
      <c r="V30" s="173">
        <v>94</v>
      </c>
      <c r="W30" s="173">
        <v>1634</v>
      </c>
      <c r="X30" s="173">
        <v>1534</v>
      </c>
      <c r="Y30" s="173">
        <v>892</v>
      </c>
      <c r="Z30" s="173">
        <v>855</v>
      </c>
      <c r="AA30" s="173">
        <v>793</v>
      </c>
      <c r="AB30" s="173">
        <v>785</v>
      </c>
      <c r="AC30" s="173">
        <v>187</v>
      </c>
      <c r="AD30" s="173">
        <v>188</v>
      </c>
      <c r="AE30" s="173">
        <v>486</v>
      </c>
      <c r="AF30" s="173">
        <v>470</v>
      </c>
      <c r="AG30" s="173">
        <v>529</v>
      </c>
      <c r="AH30" s="173">
        <v>520</v>
      </c>
      <c r="AI30" s="173">
        <v>597</v>
      </c>
      <c r="AJ30" s="173">
        <v>539</v>
      </c>
      <c r="AK30" s="173">
        <v>282</v>
      </c>
      <c r="AL30" s="173">
        <v>234</v>
      </c>
      <c r="AM30" s="173">
        <v>141</v>
      </c>
      <c r="AN30" s="173">
        <v>157</v>
      </c>
      <c r="AO30" s="173">
        <v>312</v>
      </c>
      <c r="AP30" s="173">
        <v>288</v>
      </c>
      <c r="AQ30" s="173">
        <v>624</v>
      </c>
      <c r="AR30" s="173">
        <v>620</v>
      </c>
      <c r="AS30" s="173">
        <v>1480</v>
      </c>
      <c r="AT30" s="173">
        <v>1315</v>
      </c>
      <c r="AU30" s="173">
        <v>1096</v>
      </c>
      <c r="AV30" s="173">
        <v>1014</v>
      </c>
      <c r="AW30" s="173">
        <v>586</v>
      </c>
      <c r="AX30" s="173">
        <v>574</v>
      </c>
      <c r="AY30" s="49"/>
      <c r="AZ30" s="49"/>
      <c r="BA30" s="49"/>
      <c r="BB30" s="49"/>
      <c r="BC30" s="49"/>
      <c r="BD30" s="49"/>
      <c r="BE30" s="49"/>
      <c r="BF30" s="49"/>
      <c r="BG30" s="49"/>
      <c r="BH30" s="49"/>
      <c r="BI30" s="49"/>
      <c r="BJ30" s="49"/>
      <c r="BK30" s="49"/>
      <c r="BL30" s="49"/>
      <c r="BM30" s="49"/>
      <c r="BN30" s="49"/>
      <c r="BO30" s="49"/>
      <c r="BP30" s="49"/>
      <c r="BQ30" s="49"/>
      <c r="BR30" s="49"/>
      <c r="BS30" s="49"/>
      <c r="BT30" s="49"/>
      <c r="BU30" s="49"/>
      <c r="BV30" s="49"/>
      <c r="BW30" s="49"/>
      <c r="BX30" s="49"/>
      <c r="BY30" s="49"/>
      <c r="BZ30" s="49"/>
      <c r="CA30" s="49"/>
      <c r="CB30" s="49"/>
      <c r="CC30" s="49"/>
      <c r="CD30" s="49"/>
      <c r="CE30" s="49"/>
      <c r="CF30" s="49"/>
      <c r="CG30" s="49"/>
      <c r="CH30" s="49"/>
      <c r="CI30" s="49"/>
      <c r="CJ30" s="49"/>
      <c r="CK30" s="49"/>
      <c r="CL30" s="49"/>
      <c r="CM30" s="49"/>
      <c r="CN30" s="49"/>
      <c r="CO30" s="49"/>
      <c r="CP30" s="49"/>
      <c r="CQ30" s="49"/>
      <c r="CR30" s="49"/>
      <c r="CS30" s="49"/>
      <c r="CT30" s="49"/>
      <c r="CU30" s="49"/>
      <c r="CV30" s="49"/>
      <c r="CW30" s="49"/>
      <c r="CX30" s="49"/>
      <c r="CY30" s="49"/>
      <c r="CZ30" s="49"/>
      <c r="DA30" s="49"/>
      <c r="DB30" s="49"/>
      <c r="DC30" s="49"/>
      <c r="DD30" s="49"/>
      <c r="DE30" s="49"/>
      <c r="DF30" s="49"/>
      <c r="DG30" s="49"/>
      <c r="DH30" s="49"/>
      <c r="DI30" s="49"/>
      <c r="DJ30" s="49"/>
      <c r="DK30" s="49"/>
      <c r="DL30" s="49"/>
      <c r="DM30" s="49"/>
      <c r="DN30" s="49"/>
      <c r="DO30" s="49"/>
      <c r="DP30" s="49"/>
      <c r="DQ30" s="49"/>
      <c r="DR30" s="49"/>
      <c r="DS30" s="49"/>
      <c r="DT30" s="49"/>
      <c r="DU30" s="49"/>
      <c r="DV30" s="49"/>
      <c r="DW30" s="49"/>
      <c r="DX30" s="49"/>
      <c r="DY30" s="49"/>
      <c r="DZ30" s="49"/>
      <c r="EA30" s="49"/>
      <c r="EB30" s="49"/>
      <c r="EC30" s="49"/>
      <c r="ED30" s="49"/>
      <c r="EE30" s="49"/>
      <c r="EF30" s="49"/>
      <c r="EG30" s="49"/>
      <c r="EH30" s="49"/>
      <c r="EI30" s="49"/>
      <c r="EJ30" s="49"/>
      <c r="EK30" s="49"/>
      <c r="EL30" s="49"/>
      <c r="EM30" s="49"/>
      <c r="EN30" s="49"/>
      <c r="EO30" s="49"/>
      <c r="EP30" s="49"/>
    </row>
    <row r="31" spans="1:146" s="32" customFormat="1" x14ac:dyDescent="0.25">
      <c r="A31" s="153" t="s">
        <v>130</v>
      </c>
      <c r="B31" s="162" t="s">
        <v>77</v>
      </c>
      <c r="C31" s="167">
        <v>66042</v>
      </c>
      <c r="D31" s="174">
        <v>61142</v>
      </c>
      <c r="E31" s="174">
        <v>181</v>
      </c>
      <c r="F31" s="174">
        <v>157</v>
      </c>
      <c r="G31" s="174">
        <v>3581</v>
      </c>
      <c r="H31" s="174">
        <v>3517</v>
      </c>
      <c r="I31" s="174">
        <v>2654</v>
      </c>
      <c r="J31" s="174">
        <v>2410</v>
      </c>
      <c r="K31" s="174">
        <v>1060</v>
      </c>
      <c r="L31" s="174">
        <v>924</v>
      </c>
      <c r="M31" s="174">
        <v>2012</v>
      </c>
      <c r="N31" s="174">
        <v>1892</v>
      </c>
      <c r="O31" s="174">
        <v>875</v>
      </c>
      <c r="P31" s="174">
        <v>834</v>
      </c>
      <c r="Q31" s="174">
        <v>653</v>
      </c>
      <c r="R31" s="174">
        <v>601</v>
      </c>
      <c r="S31" s="174">
        <v>499</v>
      </c>
      <c r="T31" s="174">
        <v>442</v>
      </c>
      <c r="U31" s="174">
        <v>926</v>
      </c>
      <c r="V31" s="174">
        <v>810</v>
      </c>
      <c r="W31" s="174">
        <v>9953</v>
      </c>
      <c r="X31" s="174">
        <v>9188</v>
      </c>
      <c r="Y31" s="174">
        <v>4318</v>
      </c>
      <c r="Z31" s="174">
        <v>3876</v>
      </c>
      <c r="AA31" s="174">
        <v>4192</v>
      </c>
      <c r="AB31" s="174">
        <v>3968</v>
      </c>
      <c r="AC31" s="174">
        <v>1131</v>
      </c>
      <c r="AD31" s="174">
        <v>1091</v>
      </c>
      <c r="AE31" s="174">
        <v>2757</v>
      </c>
      <c r="AF31" s="174">
        <v>2840</v>
      </c>
      <c r="AG31" s="174">
        <v>3430</v>
      </c>
      <c r="AH31" s="174">
        <v>3330</v>
      </c>
      <c r="AI31" s="174">
        <v>3990</v>
      </c>
      <c r="AJ31" s="174">
        <v>3716</v>
      </c>
      <c r="AK31" s="174">
        <v>1844</v>
      </c>
      <c r="AL31" s="174">
        <v>1772</v>
      </c>
      <c r="AM31" s="174">
        <v>1164</v>
      </c>
      <c r="AN31" s="174">
        <v>1037</v>
      </c>
      <c r="AO31" s="174">
        <v>1782</v>
      </c>
      <c r="AP31" s="174">
        <v>1623</v>
      </c>
      <c r="AQ31" s="174">
        <v>3873</v>
      </c>
      <c r="AR31" s="174">
        <v>3680</v>
      </c>
      <c r="AS31" s="174">
        <v>6294</v>
      </c>
      <c r="AT31" s="174">
        <v>5745</v>
      </c>
      <c r="AU31" s="174">
        <v>5653</v>
      </c>
      <c r="AV31" s="174">
        <v>4895</v>
      </c>
      <c r="AW31" s="174">
        <v>3220</v>
      </c>
      <c r="AX31" s="174">
        <v>2794</v>
      </c>
      <c r="AY31" s="49"/>
      <c r="AZ31" s="49"/>
      <c r="BA31" s="49"/>
      <c r="BB31" s="49"/>
      <c r="BC31" s="49"/>
      <c r="BD31" s="49"/>
      <c r="BE31" s="49"/>
      <c r="BF31" s="49"/>
      <c r="BG31" s="49"/>
      <c r="BH31" s="49"/>
      <c r="BI31" s="49"/>
      <c r="BJ31" s="49"/>
      <c r="BK31" s="49"/>
      <c r="BL31" s="49"/>
      <c r="BM31" s="49"/>
      <c r="BN31" s="49"/>
      <c r="BO31" s="49"/>
      <c r="BP31" s="49"/>
      <c r="BQ31" s="49"/>
      <c r="BR31" s="49"/>
      <c r="BS31" s="49"/>
      <c r="BT31" s="49"/>
      <c r="BU31" s="49"/>
      <c r="BV31" s="49"/>
      <c r="BW31" s="49"/>
      <c r="BX31" s="49"/>
      <c r="BY31" s="49"/>
      <c r="BZ31" s="49"/>
      <c r="CA31" s="49"/>
      <c r="CB31" s="49"/>
      <c r="CC31" s="49"/>
      <c r="CD31" s="49"/>
      <c r="CE31" s="49"/>
      <c r="CF31" s="49"/>
      <c r="CG31" s="49"/>
      <c r="CH31" s="49"/>
      <c r="CI31" s="49"/>
      <c r="CJ31" s="49"/>
      <c r="CK31" s="49"/>
      <c r="CL31" s="49"/>
      <c r="CM31" s="49"/>
      <c r="CN31" s="49"/>
      <c r="CO31" s="49"/>
      <c r="CP31" s="49"/>
      <c r="CQ31" s="49"/>
      <c r="CR31" s="49"/>
      <c r="CS31" s="49"/>
      <c r="CT31" s="49"/>
      <c r="CU31" s="49"/>
      <c r="CV31" s="49"/>
      <c r="CW31" s="49"/>
      <c r="CX31" s="49"/>
      <c r="CY31" s="49"/>
      <c r="CZ31" s="49"/>
      <c r="DA31" s="49"/>
      <c r="DB31" s="49"/>
      <c r="DC31" s="49"/>
      <c r="DD31" s="49"/>
      <c r="DE31" s="49"/>
      <c r="DF31" s="49"/>
      <c r="DG31" s="49"/>
      <c r="DH31" s="49"/>
      <c r="DI31" s="49"/>
      <c r="DJ31" s="49"/>
      <c r="DK31" s="49"/>
      <c r="DL31" s="49"/>
      <c r="DM31" s="49"/>
      <c r="DN31" s="49"/>
      <c r="DO31" s="49"/>
      <c r="DP31" s="49"/>
      <c r="DQ31" s="49"/>
      <c r="DR31" s="49"/>
      <c r="DS31" s="49"/>
      <c r="DT31" s="49"/>
      <c r="DU31" s="49"/>
      <c r="DV31" s="49"/>
      <c r="DW31" s="49"/>
      <c r="DX31" s="49"/>
      <c r="DY31" s="49"/>
      <c r="DZ31" s="49"/>
      <c r="EA31" s="49"/>
      <c r="EB31" s="49"/>
      <c r="EC31" s="49"/>
      <c r="ED31" s="49"/>
      <c r="EE31" s="49"/>
      <c r="EF31" s="49"/>
      <c r="EG31" s="49"/>
      <c r="EH31" s="49"/>
      <c r="EI31" s="49"/>
      <c r="EJ31" s="49"/>
      <c r="EK31" s="49"/>
      <c r="EL31" s="49"/>
      <c r="EM31" s="49"/>
      <c r="EN31" s="49"/>
      <c r="EO31" s="49"/>
      <c r="EP31" s="49"/>
    </row>
    <row r="32" spans="1:146" s="32" customFormat="1" x14ac:dyDescent="0.25">
      <c r="A32" s="30"/>
      <c r="B32" s="154" t="s">
        <v>78</v>
      </c>
      <c r="C32" s="168">
        <v>7704</v>
      </c>
      <c r="D32" s="175">
        <v>6641</v>
      </c>
      <c r="E32" s="175">
        <v>11</v>
      </c>
      <c r="F32" s="175">
        <v>14</v>
      </c>
      <c r="G32" s="175">
        <v>325</v>
      </c>
      <c r="H32" s="175">
        <v>354</v>
      </c>
      <c r="I32" s="175">
        <v>274</v>
      </c>
      <c r="J32" s="175">
        <v>265</v>
      </c>
      <c r="K32" s="175">
        <v>84</v>
      </c>
      <c r="L32" s="175">
        <v>76</v>
      </c>
      <c r="M32" s="175">
        <v>242</v>
      </c>
      <c r="N32" s="175">
        <v>227</v>
      </c>
      <c r="O32" s="175">
        <v>78</v>
      </c>
      <c r="P32" s="175">
        <v>45</v>
      </c>
      <c r="Q32" s="175">
        <v>59</v>
      </c>
      <c r="R32" s="175">
        <v>55</v>
      </c>
      <c r="S32" s="175">
        <v>29</v>
      </c>
      <c r="T32" s="175">
        <v>33</v>
      </c>
      <c r="U32" s="175">
        <v>72</v>
      </c>
      <c r="V32" s="175">
        <v>52</v>
      </c>
      <c r="W32" s="175">
        <v>1448</v>
      </c>
      <c r="X32" s="175">
        <v>1173</v>
      </c>
      <c r="Y32" s="175">
        <v>499</v>
      </c>
      <c r="Z32" s="175">
        <v>452</v>
      </c>
      <c r="AA32" s="175">
        <v>470</v>
      </c>
      <c r="AB32" s="175">
        <v>403</v>
      </c>
      <c r="AC32" s="175">
        <v>121</v>
      </c>
      <c r="AD32" s="175">
        <v>86</v>
      </c>
      <c r="AE32" s="175">
        <v>316</v>
      </c>
      <c r="AF32" s="175">
        <v>277</v>
      </c>
      <c r="AG32" s="175">
        <v>433</v>
      </c>
      <c r="AH32" s="175">
        <v>372</v>
      </c>
      <c r="AI32" s="175">
        <v>527</v>
      </c>
      <c r="AJ32" s="175">
        <v>480</v>
      </c>
      <c r="AK32" s="175">
        <v>226</v>
      </c>
      <c r="AL32" s="175">
        <v>225</v>
      </c>
      <c r="AM32" s="175">
        <v>82</v>
      </c>
      <c r="AN32" s="175">
        <v>93</v>
      </c>
      <c r="AO32" s="175">
        <v>168</v>
      </c>
      <c r="AP32" s="175">
        <v>143</v>
      </c>
      <c r="AQ32" s="175">
        <v>514</v>
      </c>
      <c r="AR32" s="175">
        <v>384</v>
      </c>
      <c r="AS32" s="175">
        <v>697</v>
      </c>
      <c r="AT32" s="175">
        <v>626</v>
      </c>
      <c r="AU32" s="175">
        <v>677</v>
      </c>
      <c r="AV32" s="175">
        <v>542</v>
      </c>
      <c r="AW32" s="175">
        <v>352</v>
      </c>
      <c r="AX32" s="171">
        <v>264</v>
      </c>
      <c r="AY32" s="49"/>
      <c r="AZ32" s="49"/>
      <c r="BA32" s="49"/>
      <c r="BB32" s="49"/>
      <c r="BC32" s="49"/>
      <c r="BD32" s="49"/>
      <c r="BE32" s="49"/>
      <c r="BF32" s="49"/>
      <c r="BG32" s="49"/>
      <c r="BH32" s="49"/>
      <c r="BI32" s="49"/>
      <c r="BJ32" s="49"/>
      <c r="BK32" s="49"/>
      <c r="BL32" s="49"/>
      <c r="BM32" s="49"/>
      <c r="BN32" s="49"/>
      <c r="BO32" s="49"/>
      <c r="BP32" s="49"/>
      <c r="BQ32" s="49"/>
      <c r="BR32" s="49"/>
      <c r="BS32" s="49"/>
      <c r="BT32" s="49"/>
      <c r="BU32" s="49"/>
      <c r="BV32" s="49"/>
      <c r="BW32" s="49"/>
      <c r="BX32" s="49"/>
      <c r="BY32" s="49"/>
      <c r="BZ32" s="49"/>
      <c r="CA32" s="49"/>
      <c r="CB32" s="49"/>
      <c r="CC32" s="49"/>
      <c r="CD32" s="49"/>
      <c r="CE32" s="49"/>
      <c r="CF32" s="49"/>
      <c r="CG32" s="49"/>
      <c r="CH32" s="49"/>
      <c r="CI32" s="49"/>
      <c r="CJ32" s="49"/>
      <c r="CK32" s="49"/>
      <c r="CL32" s="49"/>
      <c r="CM32" s="49"/>
      <c r="CN32" s="49"/>
      <c r="CO32" s="49"/>
      <c r="CP32" s="49"/>
      <c r="CQ32" s="49"/>
      <c r="CR32" s="49"/>
      <c r="CS32" s="49"/>
      <c r="CT32" s="49"/>
      <c r="CU32" s="49"/>
      <c r="CV32" s="49"/>
      <c r="CW32" s="49"/>
      <c r="CX32" s="49"/>
      <c r="CY32" s="49"/>
      <c r="CZ32" s="49"/>
      <c r="DA32" s="49"/>
      <c r="DB32" s="49"/>
      <c r="DC32" s="49"/>
      <c r="DD32" s="49"/>
      <c r="DE32" s="49"/>
      <c r="DF32" s="49"/>
      <c r="DG32" s="49"/>
      <c r="DH32" s="49"/>
      <c r="DI32" s="49"/>
      <c r="DJ32" s="49"/>
      <c r="DK32" s="49"/>
      <c r="DL32" s="49"/>
      <c r="DM32" s="49"/>
      <c r="DN32" s="49"/>
      <c r="DO32" s="49"/>
      <c r="DP32" s="49"/>
      <c r="DQ32" s="49"/>
      <c r="DR32" s="49"/>
      <c r="DS32" s="49"/>
      <c r="DT32" s="49"/>
      <c r="DU32" s="49"/>
      <c r="DV32" s="49"/>
      <c r="DW32" s="49"/>
      <c r="DX32" s="49"/>
      <c r="DY32" s="49"/>
      <c r="DZ32" s="49"/>
      <c r="EA32" s="49"/>
      <c r="EB32" s="49"/>
      <c r="EC32" s="49"/>
      <c r="ED32" s="49"/>
      <c r="EE32" s="49"/>
      <c r="EF32" s="49"/>
      <c r="EG32" s="49"/>
      <c r="EH32" s="49"/>
      <c r="EI32" s="49"/>
      <c r="EJ32" s="49"/>
      <c r="EK32" s="49"/>
      <c r="EL32" s="49"/>
      <c r="EM32" s="49"/>
      <c r="EN32" s="49"/>
      <c r="EO32" s="49"/>
      <c r="EP32" s="49"/>
    </row>
    <row r="33" spans="1:146" x14ac:dyDescent="0.25">
      <c r="A33" s="155"/>
      <c r="B33" s="154" t="s">
        <v>79</v>
      </c>
      <c r="C33" s="169">
        <v>33886</v>
      </c>
      <c r="D33" s="176">
        <v>31443</v>
      </c>
      <c r="E33" s="176">
        <v>82</v>
      </c>
      <c r="F33" s="176">
        <v>63</v>
      </c>
      <c r="G33" s="176">
        <v>1860</v>
      </c>
      <c r="H33" s="176">
        <v>1788</v>
      </c>
      <c r="I33" s="176">
        <v>1368</v>
      </c>
      <c r="J33" s="176">
        <v>1227</v>
      </c>
      <c r="K33" s="176">
        <v>550</v>
      </c>
      <c r="L33" s="176">
        <v>460</v>
      </c>
      <c r="M33" s="176">
        <v>1030</v>
      </c>
      <c r="N33" s="176">
        <v>975</v>
      </c>
      <c r="O33" s="176">
        <v>473</v>
      </c>
      <c r="P33" s="176">
        <v>450</v>
      </c>
      <c r="Q33" s="176">
        <v>346</v>
      </c>
      <c r="R33" s="176">
        <v>330</v>
      </c>
      <c r="S33" s="176">
        <v>250</v>
      </c>
      <c r="T33" s="176">
        <v>228</v>
      </c>
      <c r="U33" s="176">
        <v>512</v>
      </c>
      <c r="V33" s="176">
        <v>455</v>
      </c>
      <c r="W33" s="176">
        <v>5191</v>
      </c>
      <c r="X33" s="176">
        <v>4881</v>
      </c>
      <c r="Y33" s="176">
        <v>2218</v>
      </c>
      <c r="Z33" s="176">
        <v>1985</v>
      </c>
      <c r="AA33" s="176">
        <v>2171</v>
      </c>
      <c r="AB33" s="176">
        <v>2053</v>
      </c>
      <c r="AC33" s="176">
        <v>550</v>
      </c>
      <c r="AD33" s="176">
        <v>527</v>
      </c>
      <c r="AE33" s="176">
        <v>1433</v>
      </c>
      <c r="AF33" s="176">
        <v>1493</v>
      </c>
      <c r="AG33" s="176">
        <v>1770</v>
      </c>
      <c r="AH33" s="176">
        <v>1758</v>
      </c>
      <c r="AI33" s="176">
        <v>2053</v>
      </c>
      <c r="AJ33" s="176">
        <v>1895</v>
      </c>
      <c r="AK33" s="176">
        <v>942</v>
      </c>
      <c r="AL33" s="176">
        <v>960</v>
      </c>
      <c r="AM33" s="176">
        <v>623</v>
      </c>
      <c r="AN33" s="176">
        <v>553</v>
      </c>
      <c r="AO33" s="176">
        <v>875</v>
      </c>
      <c r="AP33" s="176">
        <v>810</v>
      </c>
      <c r="AQ33" s="176">
        <v>1964</v>
      </c>
      <c r="AR33" s="176">
        <v>1886</v>
      </c>
      <c r="AS33" s="176">
        <v>3174</v>
      </c>
      <c r="AT33" s="176">
        <v>2816</v>
      </c>
      <c r="AU33" s="176">
        <v>2858</v>
      </c>
      <c r="AV33" s="176">
        <v>2435</v>
      </c>
      <c r="AW33" s="176">
        <v>1593</v>
      </c>
      <c r="AX33" s="172">
        <v>1415</v>
      </c>
    </row>
    <row r="34" spans="1:146" x14ac:dyDescent="0.25">
      <c r="A34" s="30"/>
      <c r="B34" s="154" t="s">
        <v>80</v>
      </c>
      <c r="C34" s="169">
        <v>11875</v>
      </c>
      <c r="D34" s="176">
        <v>11173</v>
      </c>
      <c r="E34" s="176">
        <v>43</v>
      </c>
      <c r="F34" s="176">
        <v>40</v>
      </c>
      <c r="G34" s="176">
        <v>699</v>
      </c>
      <c r="H34" s="176">
        <v>637</v>
      </c>
      <c r="I34" s="176">
        <v>491</v>
      </c>
      <c r="J34" s="176">
        <v>425</v>
      </c>
      <c r="K34" s="176">
        <v>209</v>
      </c>
      <c r="L34" s="176">
        <v>200</v>
      </c>
      <c r="M34" s="176">
        <v>349</v>
      </c>
      <c r="N34" s="176">
        <v>343</v>
      </c>
      <c r="O34" s="176">
        <v>136</v>
      </c>
      <c r="P34" s="176">
        <v>152</v>
      </c>
      <c r="Q34" s="176">
        <v>103</v>
      </c>
      <c r="R34" s="176">
        <v>109</v>
      </c>
      <c r="S34" s="176">
        <v>108</v>
      </c>
      <c r="T34" s="176">
        <v>91</v>
      </c>
      <c r="U34" s="176">
        <v>160</v>
      </c>
      <c r="V34" s="176">
        <v>153</v>
      </c>
      <c r="W34" s="176">
        <v>1640</v>
      </c>
      <c r="X34" s="176">
        <v>1572</v>
      </c>
      <c r="Y34" s="176">
        <v>783</v>
      </c>
      <c r="Z34" s="176">
        <v>719</v>
      </c>
      <c r="AA34" s="176">
        <v>736</v>
      </c>
      <c r="AB34" s="176">
        <v>715</v>
      </c>
      <c r="AC34" s="176">
        <v>214</v>
      </c>
      <c r="AD34" s="176">
        <v>212</v>
      </c>
      <c r="AE34" s="176">
        <v>510</v>
      </c>
      <c r="AF34" s="176">
        <v>519</v>
      </c>
      <c r="AG34" s="176">
        <v>605</v>
      </c>
      <c r="AH34" s="176">
        <v>624</v>
      </c>
      <c r="AI34" s="176">
        <v>684</v>
      </c>
      <c r="AJ34" s="176">
        <v>637</v>
      </c>
      <c r="AK34" s="176">
        <v>314</v>
      </c>
      <c r="AL34" s="176">
        <v>278</v>
      </c>
      <c r="AM34" s="176">
        <v>221</v>
      </c>
      <c r="AN34" s="176">
        <v>179</v>
      </c>
      <c r="AO34" s="176">
        <v>360</v>
      </c>
      <c r="AP34" s="176">
        <v>316</v>
      </c>
      <c r="AQ34" s="176">
        <v>677</v>
      </c>
      <c r="AR34" s="176">
        <v>681</v>
      </c>
      <c r="AS34" s="176">
        <v>1188</v>
      </c>
      <c r="AT34" s="176">
        <v>1073</v>
      </c>
      <c r="AU34" s="176">
        <v>1020</v>
      </c>
      <c r="AV34" s="176">
        <v>966</v>
      </c>
      <c r="AW34" s="176">
        <v>625</v>
      </c>
      <c r="AX34" s="172">
        <v>532</v>
      </c>
    </row>
    <row r="35" spans="1:146" x14ac:dyDescent="0.25">
      <c r="A35" s="30"/>
      <c r="B35" s="154" t="s">
        <v>81</v>
      </c>
      <c r="C35" s="169">
        <v>12577</v>
      </c>
      <c r="D35" s="176">
        <v>11885</v>
      </c>
      <c r="E35" s="176">
        <v>45</v>
      </c>
      <c r="F35" s="176">
        <v>40</v>
      </c>
      <c r="G35" s="176">
        <v>697</v>
      </c>
      <c r="H35" s="176">
        <v>738</v>
      </c>
      <c r="I35" s="176">
        <v>521</v>
      </c>
      <c r="J35" s="176">
        <v>493</v>
      </c>
      <c r="K35" s="176">
        <v>217</v>
      </c>
      <c r="L35" s="176">
        <v>188</v>
      </c>
      <c r="M35" s="176">
        <v>391</v>
      </c>
      <c r="N35" s="176">
        <v>347</v>
      </c>
      <c r="O35" s="176">
        <v>188</v>
      </c>
      <c r="P35" s="176">
        <v>187</v>
      </c>
      <c r="Q35" s="176">
        <v>145</v>
      </c>
      <c r="R35" s="176">
        <v>107</v>
      </c>
      <c r="S35" s="176">
        <v>112</v>
      </c>
      <c r="T35" s="176">
        <v>90</v>
      </c>
      <c r="U35" s="176">
        <v>182</v>
      </c>
      <c r="V35" s="176">
        <v>150</v>
      </c>
      <c r="W35" s="176">
        <v>1674</v>
      </c>
      <c r="X35" s="176">
        <v>1562</v>
      </c>
      <c r="Y35" s="176">
        <v>818</v>
      </c>
      <c r="Z35" s="176">
        <v>720</v>
      </c>
      <c r="AA35" s="176">
        <v>815</v>
      </c>
      <c r="AB35" s="176">
        <v>797</v>
      </c>
      <c r="AC35" s="176">
        <v>246</v>
      </c>
      <c r="AD35" s="176">
        <v>266</v>
      </c>
      <c r="AE35" s="176">
        <v>498</v>
      </c>
      <c r="AF35" s="176">
        <v>551</v>
      </c>
      <c r="AG35" s="176">
        <v>622</v>
      </c>
      <c r="AH35" s="176">
        <v>576</v>
      </c>
      <c r="AI35" s="176">
        <v>726</v>
      </c>
      <c r="AJ35" s="176">
        <v>704</v>
      </c>
      <c r="AK35" s="176">
        <v>362</v>
      </c>
      <c r="AL35" s="176">
        <v>309</v>
      </c>
      <c r="AM35" s="176">
        <v>238</v>
      </c>
      <c r="AN35" s="176">
        <v>212</v>
      </c>
      <c r="AO35" s="176">
        <v>379</v>
      </c>
      <c r="AP35" s="176">
        <v>354</v>
      </c>
      <c r="AQ35" s="176">
        <v>718</v>
      </c>
      <c r="AR35" s="176">
        <v>729</v>
      </c>
      <c r="AS35" s="176">
        <v>1235</v>
      </c>
      <c r="AT35" s="176">
        <v>1230</v>
      </c>
      <c r="AU35" s="176">
        <v>1098</v>
      </c>
      <c r="AV35" s="176">
        <v>952</v>
      </c>
      <c r="AW35" s="176">
        <v>650</v>
      </c>
      <c r="AX35" s="172">
        <v>583</v>
      </c>
    </row>
    <row r="36" spans="1:146" x14ac:dyDescent="0.25">
      <c r="A36" s="30"/>
      <c r="B36" s="154" t="s">
        <v>82</v>
      </c>
      <c r="C36" s="169">
        <v>32102</v>
      </c>
      <c r="D36" s="176">
        <v>29369</v>
      </c>
      <c r="E36" s="176">
        <v>22</v>
      </c>
      <c r="F36" s="176">
        <v>31</v>
      </c>
      <c r="G36" s="176">
        <v>1624</v>
      </c>
      <c r="H36" s="176">
        <v>1597</v>
      </c>
      <c r="I36" s="176">
        <v>1042</v>
      </c>
      <c r="J36" s="176">
        <v>968</v>
      </c>
      <c r="K36" s="176">
        <v>466</v>
      </c>
      <c r="L36" s="176">
        <v>392</v>
      </c>
      <c r="M36" s="176">
        <v>930</v>
      </c>
      <c r="N36" s="176">
        <v>898</v>
      </c>
      <c r="O36" s="176">
        <v>340</v>
      </c>
      <c r="P36" s="176">
        <v>294</v>
      </c>
      <c r="Q36" s="176">
        <v>169</v>
      </c>
      <c r="R36" s="176">
        <v>172</v>
      </c>
      <c r="S36" s="176">
        <v>156</v>
      </c>
      <c r="T36" s="176">
        <v>132</v>
      </c>
      <c r="U36" s="176">
        <v>292</v>
      </c>
      <c r="V36" s="176">
        <v>266</v>
      </c>
      <c r="W36" s="176">
        <v>5910</v>
      </c>
      <c r="X36" s="176">
        <v>5473</v>
      </c>
      <c r="Y36" s="176">
        <v>2318</v>
      </c>
      <c r="Z36" s="176">
        <v>2031</v>
      </c>
      <c r="AA36" s="176">
        <v>2203</v>
      </c>
      <c r="AB36" s="176">
        <v>1997</v>
      </c>
      <c r="AC36" s="176">
        <v>418</v>
      </c>
      <c r="AD36" s="176">
        <v>361</v>
      </c>
      <c r="AE36" s="176">
        <v>1293</v>
      </c>
      <c r="AF36" s="176">
        <v>1293</v>
      </c>
      <c r="AG36" s="176">
        <v>1737</v>
      </c>
      <c r="AH36" s="176">
        <v>1672</v>
      </c>
      <c r="AI36" s="176">
        <v>2119</v>
      </c>
      <c r="AJ36" s="176">
        <v>1910</v>
      </c>
      <c r="AK36" s="176">
        <v>840</v>
      </c>
      <c r="AL36" s="176">
        <v>844</v>
      </c>
      <c r="AM36" s="176">
        <v>400</v>
      </c>
      <c r="AN36" s="176">
        <v>362</v>
      </c>
      <c r="AO36" s="176">
        <v>657</v>
      </c>
      <c r="AP36" s="176">
        <v>588</v>
      </c>
      <c r="AQ36" s="176">
        <v>2072</v>
      </c>
      <c r="AR36" s="176">
        <v>1889</v>
      </c>
      <c r="AS36" s="176">
        <v>3186</v>
      </c>
      <c r="AT36" s="176">
        <v>2839</v>
      </c>
      <c r="AU36" s="176">
        <v>2451</v>
      </c>
      <c r="AV36" s="176">
        <v>2117</v>
      </c>
      <c r="AW36" s="176">
        <v>1457</v>
      </c>
      <c r="AX36" s="172">
        <v>1243</v>
      </c>
    </row>
    <row r="37" spans="1:146" x14ac:dyDescent="0.25">
      <c r="A37" s="30"/>
      <c r="B37" s="154" t="s">
        <v>83</v>
      </c>
      <c r="C37" s="169">
        <v>33635</v>
      </c>
      <c r="D37" s="176">
        <v>30135</v>
      </c>
      <c r="E37" s="176">
        <v>54</v>
      </c>
      <c r="F37" s="176">
        <v>39</v>
      </c>
      <c r="G37" s="176">
        <v>1731</v>
      </c>
      <c r="H37" s="176">
        <v>1688</v>
      </c>
      <c r="I37" s="176">
        <v>1210</v>
      </c>
      <c r="J37" s="176">
        <v>1084</v>
      </c>
      <c r="K37" s="176">
        <v>507</v>
      </c>
      <c r="L37" s="176">
        <v>389</v>
      </c>
      <c r="M37" s="176">
        <v>1077</v>
      </c>
      <c r="N37" s="176">
        <v>1030</v>
      </c>
      <c r="O37" s="176">
        <v>360</v>
      </c>
      <c r="P37" s="176">
        <v>309</v>
      </c>
      <c r="Q37" s="176">
        <v>247</v>
      </c>
      <c r="R37" s="176">
        <v>240</v>
      </c>
      <c r="S37" s="176">
        <v>203</v>
      </c>
      <c r="T37" s="176">
        <v>172</v>
      </c>
      <c r="U37" s="176">
        <v>391</v>
      </c>
      <c r="V37" s="176">
        <v>323</v>
      </c>
      <c r="W37" s="176">
        <v>6161</v>
      </c>
      <c r="X37" s="176">
        <v>5608</v>
      </c>
      <c r="Y37" s="176">
        <v>2186</v>
      </c>
      <c r="Z37" s="176">
        <v>1842</v>
      </c>
      <c r="AA37" s="176">
        <v>2210</v>
      </c>
      <c r="AB37" s="176">
        <v>2005</v>
      </c>
      <c r="AC37" s="176">
        <v>458</v>
      </c>
      <c r="AD37" s="176">
        <v>423</v>
      </c>
      <c r="AE37" s="176">
        <v>1423</v>
      </c>
      <c r="AF37" s="176">
        <v>1395</v>
      </c>
      <c r="AG37" s="176">
        <v>2051</v>
      </c>
      <c r="AH37" s="176">
        <v>1956</v>
      </c>
      <c r="AI37" s="176">
        <v>2372</v>
      </c>
      <c r="AJ37" s="176">
        <v>2183</v>
      </c>
      <c r="AK37" s="176">
        <v>1060</v>
      </c>
      <c r="AL37" s="176">
        <v>1019</v>
      </c>
      <c r="AM37" s="176">
        <v>555</v>
      </c>
      <c r="AN37" s="176">
        <v>489</v>
      </c>
      <c r="AO37" s="176">
        <v>734</v>
      </c>
      <c r="AP37" s="176">
        <v>604</v>
      </c>
      <c r="AQ37" s="176">
        <v>2212</v>
      </c>
      <c r="AR37" s="176">
        <v>2014</v>
      </c>
      <c r="AS37" s="176">
        <v>2839</v>
      </c>
      <c r="AT37" s="176">
        <v>2439</v>
      </c>
      <c r="AU37" s="176">
        <v>2201</v>
      </c>
      <c r="AV37" s="176">
        <v>1781</v>
      </c>
      <c r="AW37" s="176">
        <v>1393</v>
      </c>
      <c r="AX37" s="172">
        <v>1103</v>
      </c>
    </row>
    <row r="38" spans="1:146" x14ac:dyDescent="0.25">
      <c r="A38" s="30"/>
      <c r="B38" s="154" t="s">
        <v>84</v>
      </c>
      <c r="C38" s="169">
        <v>9520</v>
      </c>
      <c r="D38" s="176">
        <v>9111</v>
      </c>
      <c r="E38" s="176">
        <v>18</v>
      </c>
      <c r="F38" s="176">
        <v>19</v>
      </c>
      <c r="G38" s="176">
        <v>654</v>
      </c>
      <c r="H38" s="176">
        <v>584</v>
      </c>
      <c r="I38" s="176">
        <v>471</v>
      </c>
      <c r="J38" s="176">
        <v>365</v>
      </c>
      <c r="K38" s="176">
        <v>167</v>
      </c>
      <c r="L38" s="176">
        <v>140</v>
      </c>
      <c r="M38" s="176">
        <v>290</v>
      </c>
      <c r="N38" s="176">
        <v>231</v>
      </c>
      <c r="O38" s="176">
        <v>122</v>
      </c>
      <c r="P38" s="176">
        <v>111</v>
      </c>
      <c r="Q38" s="176">
        <v>70</v>
      </c>
      <c r="R38" s="176">
        <v>52</v>
      </c>
      <c r="S38" s="176">
        <v>61</v>
      </c>
      <c r="T38" s="176">
        <v>52</v>
      </c>
      <c r="U38" s="176">
        <v>71</v>
      </c>
      <c r="V38" s="176">
        <v>54</v>
      </c>
      <c r="W38" s="176">
        <v>1232</v>
      </c>
      <c r="X38" s="176">
        <v>1071</v>
      </c>
      <c r="Y38" s="176">
        <v>845</v>
      </c>
      <c r="Z38" s="176">
        <v>877</v>
      </c>
      <c r="AA38" s="176">
        <v>570</v>
      </c>
      <c r="AB38" s="176">
        <v>758</v>
      </c>
      <c r="AC38" s="176">
        <v>178</v>
      </c>
      <c r="AD38" s="176">
        <v>172</v>
      </c>
      <c r="AE38" s="176">
        <v>428</v>
      </c>
      <c r="AF38" s="176">
        <v>459</v>
      </c>
      <c r="AG38" s="176">
        <v>610</v>
      </c>
      <c r="AH38" s="176">
        <v>599</v>
      </c>
      <c r="AI38" s="176">
        <v>335</v>
      </c>
      <c r="AJ38" s="176">
        <v>304</v>
      </c>
      <c r="AK38" s="176">
        <v>163</v>
      </c>
      <c r="AL38" s="176">
        <v>147</v>
      </c>
      <c r="AM38" s="176">
        <v>119</v>
      </c>
      <c r="AN38" s="176">
        <v>89</v>
      </c>
      <c r="AO38" s="176">
        <v>215</v>
      </c>
      <c r="AP38" s="176">
        <v>174</v>
      </c>
      <c r="AQ38" s="176">
        <v>753</v>
      </c>
      <c r="AR38" s="176">
        <v>813</v>
      </c>
      <c r="AS38" s="176">
        <v>1056</v>
      </c>
      <c r="AT38" s="176">
        <v>987</v>
      </c>
      <c r="AU38" s="176">
        <v>666</v>
      </c>
      <c r="AV38" s="176">
        <v>514</v>
      </c>
      <c r="AW38" s="176">
        <v>426</v>
      </c>
      <c r="AX38" s="172">
        <v>539</v>
      </c>
    </row>
    <row r="39" spans="1:146" x14ac:dyDescent="0.25">
      <c r="A39" s="30"/>
      <c r="B39" s="154" t="s">
        <v>85</v>
      </c>
      <c r="C39" s="169">
        <v>1331</v>
      </c>
      <c r="D39" s="176">
        <v>1151</v>
      </c>
      <c r="E39" s="176">
        <v>0</v>
      </c>
      <c r="F39" s="176">
        <v>0</v>
      </c>
      <c r="G39" s="176">
        <v>83</v>
      </c>
      <c r="H39" s="176">
        <v>74</v>
      </c>
      <c r="I39" s="176">
        <v>54</v>
      </c>
      <c r="J39" s="176">
        <v>38</v>
      </c>
      <c r="K39" s="176">
        <v>14</v>
      </c>
      <c r="L39" s="176">
        <v>20</v>
      </c>
      <c r="M39" s="176">
        <v>43</v>
      </c>
      <c r="N39" s="176">
        <v>29</v>
      </c>
      <c r="O39" s="176">
        <v>13</v>
      </c>
      <c r="P39" s="176">
        <v>4</v>
      </c>
      <c r="Q39" s="176">
        <v>7</v>
      </c>
      <c r="R39" s="176">
        <v>9</v>
      </c>
      <c r="S39" s="176">
        <v>10</v>
      </c>
      <c r="T39" s="176">
        <v>7</v>
      </c>
      <c r="U39" s="176">
        <v>11</v>
      </c>
      <c r="V39" s="176">
        <v>9</v>
      </c>
      <c r="W39" s="176">
        <v>197</v>
      </c>
      <c r="X39" s="176">
        <v>170</v>
      </c>
      <c r="Y39" s="176">
        <v>93</v>
      </c>
      <c r="Z39" s="176">
        <v>74</v>
      </c>
      <c r="AA39" s="176">
        <v>92</v>
      </c>
      <c r="AB39" s="176">
        <v>78</v>
      </c>
      <c r="AC39" s="176">
        <v>30</v>
      </c>
      <c r="AD39" s="176">
        <v>22</v>
      </c>
      <c r="AE39" s="176">
        <v>52</v>
      </c>
      <c r="AF39" s="176">
        <v>42</v>
      </c>
      <c r="AG39" s="176">
        <v>65</v>
      </c>
      <c r="AH39" s="176">
        <v>43</v>
      </c>
      <c r="AI39" s="176">
        <v>62</v>
      </c>
      <c r="AJ39" s="176">
        <v>57</v>
      </c>
      <c r="AK39" s="176">
        <v>39</v>
      </c>
      <c r="AL39" s="176">
        <v>36</v>
      </c>
      <c r="AM39" s="176">
        <v>21</v>
      </c>
      <c r="AN39" s="176">
        <v>15</v>
      </c>
      <c r="AO39" s="176">
        <v>31</v>
      </c>
      <c r="AP39" s="176">
        <v>31</v>
      </c>
      <c r="AQ39" s="176">
        <v>74</v>
      </c>
      <c r="AR39" s="176">
        <v>68</v>
      </c>
      <c r="AS39" s="176">
        <v>153</v>
      </c>
      <c r="AT39" s="176">
        <v>149</v>
      </c>
      <c r="AU39" s="176">
        <v>105</v>
      </c>
      <c r="AV39" s="176">
        <v>95</v>
      </c>
      <c r="AW39" s="176">
        <v>82</v>
      </c>
      <c r="AX39" s="172">
        <v>81</v>
      </c>
    </row>
    <row r="40" spans="1:146" x14ac:dyDescent="0.25">
      <c r="A40" s="30"/>
      <c r="B40" s="154" t="s">
        <v>86</v>
      </c>
      <c r="C40" s="169">
        <v>22618</v>
      </c>
      <c r="D40" s="176">
        <v>18851</v>
      </c>
      <c r="E40" s="176">
        <v>69</v>
      </c>
      <c r="F40" s="176">
        <v>60</v>
      </c>
      <c r="G40" s="176">
        <v>1425</v>
      </c>
      <c r="H40" s="176">
        <v>1286</v>
      </c>
      <c r="I40" s="176">
        <v>928</v>
      </c>
      <c r="J40" s="176">
        <v>661</v>
      </c>
      <c r="K40" s="176">
        <v>370</v>
      </c>
      <c r="L40" s="176">
        <v>302</v>
      </c>
      <c r="M40" s="176">
        <v>630</v>
      </c>
      <c r="N40" s="176">
        <v>493</v>
      </c>
      <c r="O40" s="176">
        <v>309</v>
      </c>
      <c r="P40" s="176">
        <v>273</v>
      </c>
      <c r="Q40" s="176">
        <v>243</v>
      </c>
      <c r="R40" s="176">
        <v>183</v>
      </c>
      <c r="S40" s="176">
        <v>185</v>
      </c>
      <c r="T40" s="176">
        <v>151</v>
      </c>
      <c r="U40" s="176">
        <v>313</v>
      </c>
      <c r="V40" s="176">
        <v>247</v>
      </c>
      <c r="W40" s="176">
        <v>2882</v>
      </c>
      <c r="X40" s="176">
        <v>2048</v>
      </c>
      <c r="Y40" s="176">
        <v>1682</v>
      </c>
      <c r="Z40" s="176">
        <v>1426</v>
      </c>
      <c r="AA40" s="176">
        <v>1536</v>
      </c>
      <c r="AB40" s="176">
        <v>1446</v>
      </c>
      <c r="AC40" s="176">
        <v>424</v>
      </c>
      <c r="AD40" s="176">
        <v>370</v>
      </c>
      <c r="AE40" s="176">
        <v>976</v>
      </c>
      <c r="AF40" s="176">
        <v>896</v>
      </c>
      <c r="AG40" s="176">
        <v>1187</v>
      </c>
      <c r="AH40" s="176">
        <v>1086</v>
      </c>
      <c r="AI40" s="176">
        <v>1159</v>
      </c>
      <c r="AJ40" s="176">
        <v>892</v>
      </c>
      <c r="AK40" s="176">
        <v>567</v>
      </c>
      <c r="AL40" s="176">
        <v>455</v>
      </c>
      <c r="AM40" s="176">
        <v>383</v>
      </c>
      <c r="AN40" s="176">
        <v>282</v>
      </c>
      <c r="AO40" s="176">
        <v>652</v>
      </c>
      <c r="AP40" s="176">
        <v>578</v>
      </c>
      <c r="AQ40" s="176">
        <v>1342</v>
      </c>
      <c r="AR40" s="176">
        <v>1179</v>
      </c>
      <c r="AS40" s="176">
        <v>2199</v>
      </c>
      <c r="AT40" s="176">
        <v>1897</v>
      </c>
      <c r="AU40" s="176">
        <v>1895</v>
      </c>
      <c r="AV40" s="176">
        <v>1588</v>
      </c>
      <c r="AW40" s="176">
        <v>1262</v>
      </c>
      <c r="AX40" s="172">
        <v>1052</v>
      </c>
    </row>
    <row r="41" spans="1:146" x14ac:dyDescent="0.25">
      <c r="A41" s="30"/>
      <c r="B41" s="154" t="s">
        <v>87</v>
      </c>
      <c r="C41" s="169">
        <v>10274</v>
      </c>
      <c r="D41" s="176">
        <v>9166</v>
      </c>
      <c r="E41" s="176">
        <v>32</v>
      </c>
      <c r="F41" s="176">
        <v>31</v>
      </c>
      <c r="G41" s="176">
        <v>755</v>
      </c>
      <c r="H41" s="176">
        <v>730</v>
      </c>
      <c r="I41" s="176">
        <v>417</v>
      </c>
      <c r="J41" s="176">
        <v>341</v>
      </c>
      <c r="K41" s="176">
        <v>190</v>
      </c>
      <c r="L41" s="176">
        <v>153</v>
      </c>
      <c r="M41" s="176">
        <v>249</v>
      </c>
      <c r="N41" s="176">
        <v>210</v>
      </c>
      <c r="O41" s="176">
        <v>146</v>
      </c>
      <c r="P41" s="176">
        <v>131</v>
      </c>
      <c r="Q41" s="176">
        <v>104</v>
      </c>
      <c r="R41" s="176">
        <v>77</v>
      </c>
      <c r="S41" s="176">
        <v>77</v>
      </c>
      <c r="T41" s="176">
        <v>72</v>
      </c>
      <c r="U41" s="176">
        <v>131</v>
      </c>
      <c r="V41" s="176">
        <v>123</v>
      </c>
      <c r="W41" s="176">
        <v>1050</v>
      </c>
      <c r="X41" s="176">
        <v>795</v>
      </c>
      <c r="Y41" s="176">
        <v>828</v>
      </c>
      <c r="Z41" s="176">
        <v>734</v>
      </c>
      <c r="AA41" s="176">
        <v>731</v>
      </c>
      <c r="AB41" s="176">
        <v>760</v>
      </c>
      <c r="AC41" s="176">
        <v>208</v>
      </c>
      <c r="AD41" s="176">
        <v>175</v>
      </c>
      <c r="AE41" s="176">
        <v>452</v>
      </c>
      <c r="AF41" s="176">
        <v>395</v>
      </c>
      <c r="AG41" s="176">
        <v>569</v>
      </c>
      <c r="AH41" s="176">
        <v>530</v>
      </c>
      <c r="AI41" s="176">
        <v>473</v>
      </c>
      <c r="AJ41" s="176">
        <v>371</v>
      </c>
      <c r="AK41" s="176">
        <v>236</v>
      </c>
      <c r="AL41" s="176">
        <v>182</v>
      </c>
      <c r="AM41" s="176">
        <v>164</v>
      </c>
      <c r="AN41" s="176">
        <v>140</v>
      </c>
      <c r="AO41" s="176">
        <v>315</v>
      </c>
      <c r="AP41" s="176">
        <v>310</v>
      </c>
      <c r="AQ41" s="176">
        <v>616</v>
      </c>
      <c r="AR41" s="176">
        <v>621</v>
      </c>
      <c r="AS41" s="176">
        <v>1014</v>
      </c>
      <c r="AT41" s="176">
        <v>973</v>
      </c>
      <c r="AU41" s="176">
        <v>892</v>
      </c>
      <c r="AV41" s="176">
        <v>782</v>
      </c>
      <c r="AW41" s="176">
        <v>625</v>
      </c>
      <c r="AX41" s="172">
        <v>530</v>
      </c>
    </row>
    <row r="42" spans="1:146" x14ac:dyDescent="0.25">
      <c r="A42" s="30"/>
      <c r="B42" s="154" t="s">
        <v>88</v>
      </c>
      <c r="C42" s="169">
        <v>44887</v>
      </c>
      <c r="D42" s="176">
        <v>41400</v>
      </c>
      <c r="E42" s="176">
        <v>76</v>
      </c>
      <c r="F42" s="176">
        <v>61</v>
      </c>
      <c r="G42" s="176">
        <v>2366</v>
      </c>
      <c r="H42" s="176">
        <v>2343</v>
      </c>
      <c r="I42" s="176">
        <v>1624</v>
      </c>
      <c r="J42" s="176">
        <v>1466</v>
      </c>
      <c r="K42" s="176">
        <v>650</v>
      </c>
      <c r="L42" s="176">
        <v>539</v>
      </c>
      <c r="M42" s="176">
        <v>1371</v>
      </c>
      <c r="N42" s="176">
        <v>1332</v>
      </c>
      <c r="O42" s="176">
        <v>469</v>
      </c>
      <c r="P42" s="176">
        <v>424</v>
      </c>
      <c r="Q42" s="176">
        <v>332</v>
      </c>
      <c r="R42" s="176">
        <v>307</v>
      </c>
      <c r="S42" s="176">
        <v>248</v>
      </c>
      <c r="T42" s="176">
        <v>239</v>
      </c>
      <c r="U42" s="176">
        <v>482</v>
      </c>
      <c r="V42" s="176">
        <v>427</v>
      </c>
      <c r="W42" s="176">
        <v>7893</v>
      </c>
      <c r="X42" s="176">
        <v>7336</v>
      </c>
      <c r="Y42" s="176">
        <v>3122</v>
      </c>
      <c r="Z42" s="176">
        <v>2773</v>
      </c>
      <c r="AA42" s="176">
        <v>3005</v>
      </c>
      <c r="AB42" s="176">
        <v>2828</v>
      </c>
      <c r="AC42" s="176">
        <v>578</v>
      </c>
      <c r="AD42" s="176">
        <v>564</v>
      </c>
      <c r="AE42" s="176">
        <v>1802</v>
      </c>
      <c r="AF42" s="176">
        <v>1810</v>
      </c>
      <c r="AG42" s="176">
        <v>2572</v>
      </c>
      <c r="AH42" s="176">
        <v>2494</v>
      </c>
      <c r="AI42" s="176">
        <v>3025</v>
      </c>
      <c r="AJ42" s="176">
        <v>2796</v>
      </c>
      <c r="AK42" s="176">
        <v>1319</v>
      </c>
      <c r="AL42" s="176">
        <v>1286</v>
      </c>
      <c r="AM42" s="176">
        <v>690</v>
      </c>
      <c r="AN42" s="176">
        <v>614</v>
      </c>
      <c r="AO42" s="176">
        <v>1017</v>
      </c>
      <c r="AP42" s="176">
        <v>928</v>
      </c>
      <c r="AQ42" s="176">
        <v>2934</v>
      </c>
      <c r="AR42" s="176">
        <v>2738</v>
      </c>
      <c r="AS42" s="176">
        <v>4031</v>
      </c>
      <c r="AT42" s="176">
        <v>3554</v>
      </c>
      <c r="AU42" s="176">
        <v>3316</v>
      </c>
      <c r="AV42" s="176">
        <v>2866</v>
      </c>
      <c r="AW42" s="176">
        <v>1965</v>
      </c>
      <c r="AX42" s="172">
        <v>1675</v>
      </c>
    </row>
    <row r="43" spans="1:146" x14ac:dyDescent="0.25">
      <c r="A43" s="30"/>
      <c r="B43" s="154" t="s">
        <v>89</v>
      </c>
      <c r="C43" s="169">
        <v>16582</v>
      </c>
      <c r="D43" s="176">
        <v>15076</v>
      </c>
      <c r="E43" s="176">
        <v>19</v>
      </c>
      <c r="F43" s="176">
        <v>22</v>
      </c>
      <c r="G43" s="176">
        <v>847</v>
      </c>
      <c r="H43" s="176">
        <v>804</v>
      </c>
      <c r="I43" s="176">
        <v>671</v>
      </c>
      <c r="J43" s="176">
        <v>569</v>
      </c>
      <c r="K43" s="176">
        <v>235</v>
      </c>
      <c r="L43" s="176">
        <v>254</v>
      </c>
      <c r="M43" s="176">
        <v>536</v>
      </c>
      <c r="N43" s="176">
        <v>468</v>
      </c>
      <c r="O43" s="176">
        <v>215</v>
      </c>
      <c r="P43" s="176">
        <v>190</v>
      </c>
      <c r="Q43" s="176">
        <v>92</v>
      </c>
      <c r="R43" s="176">
        <v>103</v>
      </c>
      <c r="S43" s="176">
        <v>83</v>
      </c>
      <c r="T43" s="176">
        <v>91</v>
      </c>
      <c r="U43" s="176">
        <v>156</v>
      </c>
      <c r="V43" s="176">
        <v>130</v>
      </c>
      <c r="W43" s="176">
        <v>2935</v>
      </c>
      <c r="X43" s="176">
        <v>2678</v>
      </c>
      <c r="Y43" s="176">
        <v>1080</v>
      </c>
      <c r="Z43" s="176">
        <v>934</v>
      </c>
      <c r="AA43" s="176">
        <v>1184</v>
      </c>
      <c r="AB43" s="176">
        <v>1067</v>
      </c>
      <c r="AC43" s="176">
        <v>267</v>
      </c>
      <c r="AD43" s="176">
        <v>265</v>
      </c>
      <c r="AE43" s="176">
        <v>750</v>
      </c>
      <c r="AF43" s="176">
        <v>722</v>
      </c>
      <c r="AG43" s="176">
        <v>878</v>
      </c>
      <c r="AH43" s="176">
        <v>842</v>
      </c>
      <c r="AI43" s="176">
        <v>1073</v>
      </c>
      <c r="AJ43" s="176">
        <v>948</v>
      </c>
      <c r="AK43" s="176">
        <v>468</v>
      </c>
      <c r="AL43" s="176">
        <v>425</v>
      </c>
      <c r="AM43" s="176">
        <v>242</v>
      </c>
      <c r="AN43" s="176">
        <v>230</v>
      </c>
      <c r="AO43" s="176">
        <v>416</v>
      </c>
      <c r="AP43" s="176">
        <v>416</v>
      </c>
      <c r="AQ43" s="176">
        <v>992</v>
      </c>
      <c r="AR43" s="176">
        <v>905</v>
      </c>
      <c r="AS43" s="176">
        <v>1632</v>
      </c>
      <c r="AT43" s="176">
        <v>1464</v>
      </c>
      <c r="AU43" s="176">
        <v>1190</v>
      </c>
      <c r="AV43" s="176">
        <v>1007</v>
      </c>
      <c r="AW43" s="176">
        <v>621</v>
      </c>
      <c r="AX43" s="172">
        <v>542</v>
      </c>
    </row>
    <row r="44" spans="1:146" s="48" customFormat="1" x14ac:dyDescent="0.25">
      <c r="AY44" s="49"/>
      <c r="AZ44" s="49"/>
      <c r="BA44" s="49"/>
      <c r="BB44" s="49"/>
      <c r="BC44" s="49"/>
      <c r="BD44" s="49"/>
      <c r="BE44" s="49"/>
      <c r="BF44" s="49"/>
      <c r="BG44" s="49"/>
      <c r="BH44" s="49"/>
      <c r="BI44" s="49"/>
      <c r="BJ44" s="49"/>
      <c r="BK44" s="49"/>
      <c r="BL44" s="49"/>
      <c r="BM44" s="49"/>
      <c r="BN44" s="49"/>
      <c r="BO44" s="49"/>
      <c r="BP44" s="49"/>
      <c r="BQ44" s="49"/>
      <c r="BR44" s="49"/>
      <c r="BS44" s="49"/>
      <c r="BT44" s="49"/>
      <c r="BU44" s="49"/>
      <c r="BV44" s="49"/>
      <c r="BW44" s="49"/>
      <c r="BX44" s="49"/>
      <c r="BY44" s="49"/>
      <c r="BZ44" s="49"/>
      <c r="CA44" s="49"/>
      <c r="CB44" s="49"/>
      <c r="CC44" s="49"/>
      <c r="CD44" s="49"/>
      <c r="CE44" s="49"/>
      <c r="CF44" s="49"/>
      <c r="CG44" s="49"/>
      <c r="CH44" s="49"/>
      <c r="CI44" s="49"/>
      <c r="CJ44" s="49"/>
      <c r="CK44" s="49"/>
      <c r="CL44" s="49"/>
      <c r="CM44" s="49"/>
      <c r="CN44" s="49"/>
      <c r="CO44" s="49"/>
      <c r="CP44" s="49"/>
      <c r="CQ44" s="49"/>
      <c r="CR44" s="49"/>
      <c r="CS44" s="49"/>
      <c r="CT44" s="49"/>
      <c r="CU44" s="49"/>
      <c r="CV44" s="49"/>
      <c r="CW44" s="49"/>
      <c r="CX44" s="49"/>
      <c r="CY44" s="49"/>
      <c r="CZ44" s="49"/>
      <c r="DA44" s="49"/>
      <c r="DB44" s="49"/>
      <c r="DC44" s="49"/>
      <c r="DD44" s="49"/>
      <c r="DE44" s="49"/>
      <c r="DF44" s="49"/>
      <c r="DG44" s="49"/>
      <c r="DH44" s="49"/>
      <c r="DI44" s="49"/>
      <c r="DJ44" s="49"/>
      <c r="DK44" s="49"/>
      <c r="DL44" s="49"/>
      <c r="DM44" s="49"/>
      <c r="DN44" s="49"/>
      <c r="DO44" s="49"/>
      <c r="DP44" s="49"/>
      <c r="DQ44" s="49"/>
      <c r="DR44" s="49"/>
      <c r="DS44" s="49"/>
      <c r="DT44" s="49"/>
      <c r="DU44" s="49"/>
      <c r="DV44" s="49"/>
      <c r="DW44" s="49"/>
      <c r="DX44" s="49"/>
      <c r="DY44" s="49"/>
      <c r="DZ44" s="49"/>
      <c r="EA44" s="49"/>
      <c r="EB44" s="49"/>
      <c r="EC44" s="49"/>
      <c r="ED44" s="49"/>
      <c r="EE44" s="49"/>
      <c r="EF44" s="49"/>
      <c r="EG44" s="49"/>
      <c r="EH44" s="49"/>
      <c r="EI44" s="49"/>
      <c r="EJ44" s="49"/>
      <c r="EK44" s="49"/>
      <c r="EL44" s="49"/>
      <c r="EM44" s="49"/>
      <c r="EN44" s="49"/>
      <c r="EO44" s="49"/>
      <c r="EP44" s="49"/>
    </row>
    <row r="45" spans="1:146" s="48" customFormat="1" x14ac:dyDescent="0.25">
      <c r="AY45" s="49"/>
      <c r="AZ45" s="49"/>
      <c r="BA45" s="49"/>
      <c r="BB45" s="49"/>
      <c r="BC45" s="49"/>
      <c r="BD45" s="49"/>
      <c r="BE45" s="49"/>
      <c r="BF45" s="49"/>
      <c r="BG45" s="49"/>
      <c r="BH45" s="49"/>
      <c r="BI45" s="49"/>
      <c r="BJ45" s="49"/>
      <c r="BK45" s="49"/>
      <c r="BL45" s="49"/>
      <c r="BM45" s="49"/>
      <c r="BN45" s="49"/>
      <c r="BO45" s="49"/>
      <c r="BP45" s="49"/>
      <c r="BQ45" s="49"/>
      <c r="BR45" s="49"/>
      <c r="BS45" s="49"/>
      <c r="BT45" s="49"/>
      <c r="BU45" s="49"/>
      <c r="BV45" s="49"/>
      <c r="BW45" s="49"/>
      <c r="BX45" s="49"/>
      <c r="BY45" s="49"/>
      <c r="BZ45" s="49"/>
      <c r="CA45" s="49"/>
      <c r="CB45" s="49"/>
      <c r="CC45" s="49"/>
      <c r="CD45" s="49"/>
      <c r="CE45" s="49"/>
      <c r="CF45" s="49"/>
      <c r="CG45" s="49"/>
      <c r="CH45" s="49"/>
      <c r="CI45" s="49"/>
      <c r="CJ45" s="49"/>
      <c r="CK45" s="49"/>
      <c r="CL45" s="49"/>
      <c r="CM45" s="49"/>
      <c r="CN45" s="49"/>
      <c r="CO45" s="49"/>
      <c r="CP45" s="49"/>
      <c r="CQ45" s="49"/>
      <c r="CR45" s="49"/>
      <c r="CS45" s="49"/>
      <c r="CT45" s="49"/>
      <c r="CU45" s="49"/>
      <c r="CV45" s="49"/>
      <c r="CW45" s="49"/>
      <c r="CX45" s="49"/>
      <c r="CY45" s="49"/>
      <c r="CZ45" s="49"/>
      <c r="DA45" s="49"/>
      <c r="DB45" s="49"/>
      <c r="DC45" s="49"/>
      <c r="DD45" s="49"/>
      <c r="DE45" s="49"/>
      <c r="DF45" s="49"/>
      <c r="DG45" s="49"/>
      <c r="DH45" s="49"/>
      <c r="DI45" s="49"/>
      <c r="DJ45" s="49"/>
      <c r="DK45" s="49"/>
      <c r="DL45" s="49"/>
      <c r="DM45" s="49"/>
      <c r="DN45" s="49"/>
      <c r="DO45" s="49"/>
      <c r="DP45" s="49"/>
      <c r="DQ45" s="49"/>
      <c r="DR45" s="49"/>
      <c r="DS45" s="49"/>
      <c r="DT45" s="49"/>
      <c r="DU45" s="49"/>
      <c r="DV45" s="49"/>
      <c r="DW45" s="49"/>
      <c r="DX45" s="49"/>
      <c r="DY45" s="49"/>
      <c r="DZ45" s="49"/>
      <c r="EA45" s="49"/>
      <c r="EB45" s="49"/>
      <c r="EC45" s="49"/>
      <c r="ED45" s="49"/>
      <c r="EE45" s="49"/>
      <c r="EF45" s="49"/>
      <c r="EG45" s="49"/>
      <c r="EH45" s="49"/>
      <c r="EI45" s="49"/>
      <c r="EJ45" s="49"/>
      <c r="EK45" s="49"/>
      <c r="EL45" s="49"/>
      <c r="EM45" s="49"/>
      <c r="EN45" s="49"/>
      <c r="EO45" s="49"/>
      <c r="EP45" s="49"/>
    </row>
    <row r="46" spans="1:146" s="48" customFormat="1" x14ac:dyDescent="0.25">
      <c r="AY46" s="49"/>
      <c r="AZ46" s="49"/>
      <c r="BA46" s="49"/>
      <c r="BB46" s="49"/>
      <c r="BC46" s="49"/>
      <c r="BD46" s="49"/>
      <c r="BE46" s="49"/>
      <c r="BF46" s="49"/>
      <c r="BG46" s="49"/>
      <c r="BH46" s="49"/>
      <c r="BI46" s="49"/>
      <c r="BJ46" s="49"/>
      <c r="BK46" s="49"/>
      <c r="BL46" s="49"/>
      <c r="BM46" s="49"/>
      <c r="BN46" s="49"/>
      <c r="BO46" s="49"/>
      <c r="BP46" s="49"/>
      <c r="BQ46" s="49"/>
      <c r="BR46" s="49"/>
      <c r="BS46" s="49"/>
      <c r="BT46" s="49"/>
      <c r="BU46" s="49"/>
      <c r="BV46" s="49"/>
      <c r="BW46" s="49"/>
      <c r="BX46" s="49"/>
      <c r="BY46" s="49"/>
      <c r="BZ46" s="49"/>
      <c r="CA46" s="49"/>
      <c r="CB46" s="49"/>
      <c r="CC46" s="49"/>
      <c r="CD46" s="49"/>
      <c r="CE46" s="49"/>
      <c r="CF46" s="49"/>
      <c r="CG46" s="49"/>
      <c r="CH46" s="49"/>
      <c r="CI46" s="49"/>
      <c r="CJ46" s="49"/>
      <c r="CK46" s="49"/>
      <c r="CL46" s="49"/>
      <c r="CM46" s="49"/>
      <c r="CN46" s="49"/>
      <c r="CO46" s="49"/>
      <c r="CP46" s="49"/>
      <c r="CQ46" s="49"/>
      <c r="CR46" s="49"/>
      <c r="CS46" s="49"/>
      <c r="CT46" s="49"/>
      <c r="CU46" s="49"/>
      <c r="CV46" s="49"/>
      <c r="CW46" s="49"/>
      <c r="CX46" s="49"/>
      <c r="CY46" s="49"/>
      <c r="CZ46" s="49"/>
      <c r="DA46" s="49"/>
      <c r="DB46" s="49"/>
      <c r="DC46" s="49"/>
      <c r="DD46" s="49"/>
      <c r="DE46" s="49"/>
      <c r="DF46" s="49"/>
      <c r="DG46" s="49"/>
      <c r="DH46" s="49"/>
      <c r="DI46" s="49"/>
      <c r="DJ46" s="49"/>
      <c r="DK46" s="49"/>
      <c r="DL46" s="49"/>
      <c r="DM46" s="49"/>
      <c r="DN46" s="49"/>
      <c r="DO46" s="49"/>
      <c r="DP46" s="49"/>
      <c r="DQ46" s="49"/>
      <c r="DR46" s="49"/>
      <c r="DS46" s="49"/>
      <c r="DT46" s="49"/>
      <c r="DU46" s="49"/>
      <c r="DV46" s="49"/>
      <c r="DW46" s="49"/>
      <c r="DX46" s="49"/>
      <c r="DY46" s="49"/>
      <c r="DZ46" s="49"/>
      <c r="EA46" s="49"/>
      <c r="EB46" s="49"/>
      <c r="EC46" s="49"/>
      <c r="ED46" s="49"/>
      <c r="EE46" s="49"/>
      <c r="EF46" s="49"/>
      <c r="EG46" s="49"/>
      <c r="EH46" s="49"/>
      <c r="EI46" s="49"/>
      <c r="EJ46" s="49"/>
      <c r="EK46" s="49"/>
      <c r="EL46" s="49"/>
      <c r="EM46" s="49"/>
      <c r="EN46" s="49"/>
      <c r="EO46" s="49"/>
      <c r="EP46" s="49"/>
    </row>
    <row r="49" spans="1:146" x14ac:dyDescent="0.25">
      <c r="A49" s="31" t="s">
        <v>119</v>
      </c>
    </row>
    <row r="51" spans="1:146" x14ac:dyDescent="0.25">
      <c r="A51" s="63"/>
      <c r="C51" s="64" t="s">
        <v>50</v>
      </c>
      <c r="D51" s="30"/>
      <c r="E51" s="64" t="s">
        <v>53</v>
      </c>
      <c r="F51" s="30"/>
      <c r="G51" s="64" t="s">
        <v>54</v>
      </c>
      <c r="H51" s="30"/>
      <c r="I51" s="64" t="s">
        <v>55</v>
      </c>
      <c r="J51" s="30"/>
      <c r="K51" s="64" t="s">
        <v>56</v>
      </c>
      <c r="L51" s="30"/>
      <c r="M51" s="64" t="s">
        <v>57</v>
      </c>
      <c r="N51" s="30"/>
      <c r="O51" s="64" t="s">
        <v>58</v>
      </c>
      <c r="P51" s="30"/>
      <c r="Q51" s="64" t="s">
        <v>59</v>
      </c>
      <c r="R51" s="30"/>
      <c r="S51" s="64" t="s">
        <v>60</v>
      </c>
      <c r="T51" s="30"/>
      <c r="U51" s="64" t="s">
        <v>61</v>
      </c>
      <c r="V51" s="30"/>
      <c r="W51" s="64" t="s">
        <v>62</v>
      </c>
      <c r="X51" s="30"/>
      <c r="Y51" s="64" t="s">
        <v>63</v>
      </c>
      <c r="Z51" s="30"/>
      <c r="AA51" s="64" t="s">
        <v>64</v>
      </c>
      <c r="AB51" s="30"/>
      <c r="AC51" s="64" t="s">
        <v>65</v>
      </c>
      <c r="AD51" s="30"/>
      <c r="AE51" s="64" t="s">
        <v>66</v>
      </c>
      <c r="AF51" s="30"/>
      <c r="AG51" s="64" t="s">
        <v>67</v>
      </c>
      <c r="AH51" s="30"/>
      <c r="AI51" s="64" t="s">
        <v>68</v>
      </c>
      <c r="AJ51" s="30"/>
      <c r="AK51" s="64" t="s">
        <v>69</v>
      </c>
      <c r="AL51" s="30"/>
      <c r="AM51" s="64" t="s">
        <v>70</v>
      </c>
      <c r="AN51" s="30"/>
      <c r="AO51" s="64" t="s">
        <v>71</v>
      </c>
      <c r="AP51" s="30"/>
      <c r="AQ51" s="64" t="s">
        <v>72</v>
      </c>
      <c r="AR51" s="30"/>
      <c r="AS51" s="64" t="s">
        <v>73</v>
      </c>
      <c r="AT51" s="30"/>
      <c r="AU51" s="64" t="s">
        <v>74</v>
      </c>
      <c r="AV51" s="30"/>
      <c r="AW51" s="64" t="s">
        <v>75</v>
      </c>
      <c r="AX51" s="30"/>
    </row>
    <row r="52" spans="1:146" x14ac:dyDescent="0.25">
      <c r="C52" s="70" t="s">
        <v>109</v>
      </c>
      <c r="D52" s="71" t="s">
        <v>110</v>
      </c>
      <c r="E52" s="70" t="s">
        <v>109</v>
      </c>
      <c r="F52" s="71" t="s">
        <v>110</v>
      </c>
      <c r="G52" s="70" t="s">
        <v>109</v>
      </c>
      <c r="H52" s="71" t="s">
        <v>110</v>
      </c>
      <c r="I52" s="70" t="s">
        <v>109</v>
      </c>
      <c r="J52" s="71" t="s">
        <v>110</v>
      </c>
      <c r="K52" s="70" t="s">
        <v>109</v>
      </c>
      <c r="L52" s="71" t="s">
        <v>110</v>
      </c>
      <c r="M52" s="70" t="s">
        <v>109</v>
      </c>
      <c r="N52" s="71" t="s">
        <v>110</v>
      </c>
      <c r="O52" s="70" t="s">
        <v>109</v>
      </c>
      <c r="P52" s="71" t="s">
        <v>110</v>
      </c>
      <c r="Q52" s="70" t="s">
        <v>109</v>
      </c>
      <c r="R52" s="71" t="s">
        <v>110</v>
      </c>
      <c r="S52" s="70" t="s">
        <v>109</v>
      </c>
      <c r="T52" s="71" t="s">
        <v>110</v>
      </c>
      <c r="U52" s="70" t="s">
        <v>109</v>
      </c>
      <c r="V52" s="71" t="s">
        <v>110</v>
      </c>
      <c r="W52" s="70" t="s">
        <v>109</v>
      </c>
      <c r="X52" s="71" t="s">
        <v>110</v>
      </c>
      <c r="Y52" s="70" t="s">
        <v>109</v>
      </c>
      <c r="Z52" s="71" t="s">
        <v>110</v>
      </c>
      <c r="AA52" s="70" t="s">
        <v>109</v>
      </c>
      <c r="AB52" s="71" t="s">
        <v>110</v>
      </c>
      <c r="AC52" s="70" t="s">
        <v>109</v>
      </c>
      <c r="AD52" s="71" t="s">
        <v>110</v>
      </c>
      <c r="AE52" s="70" t="s">
        <v>109</v>
      </c>
      <c r="AF52" s="71" t="s">
        <v>110</v>
      </c>
      <c r="AG52" s="70" t="s">
        <v>109</v>
      </c>
      <c r="AH52" s="71" t="s">
        <v>110</v>
      </c>
      <c r="AI52" s="70" t="s">
        <v>109</v>
      </c>
      <c r="AJ52" s="71" t="s">
        <v>110</v>
      </c>
      <c r="AK52" s="70" t="s">
        <v>109</v>
      </c>
      <c r="AL52" s="71" t="s">
        <v>110</v>
      </c>
      <c r="AM52" s="70" t="s">
        <v>109</v>
      </c>
      <c r="AN52" s="71" t="s">
        <v>110</v>
      </c>
      <c r="AO52" s="70" t="s">
        <v>109</v>
      </c>
      <c r="AP52" s="71" t="s">
        <v>110</v>
      </c>
      <c r="AQ52" s="70" t="s">
        <v>109</v>
      </c>
      <c r="AR52" s="71" t="s">
        <v>110</v>
      </c>
      <c r="AS52" s="70" t="s">
        <v>109</v>
      </c>
      <c r="AT52" s="71" t="s">
        <v>110</v>
      </c>
      <c r="AU52" s="70" t="s">
        <v>109</v>
      </c>
      <c r="AV52" s="71" t="s">
        <v>110</v>
      </c>
      <c r="AW52" s="70" t="s">
        <v>109</v>
      </c>
      <c r="AX52" s="67" t="s">
        <v>110</v>
      </c>
    </row>
    <row r="53" spans="1:146" x14ac:dyDescent="0.25">
      <c r="A53" s="66" t="s">
        <v>76</v>
      </c>
      <c r="B53" s="69" t="s">
        <v>91</v>
      </c>
      <c r="C53" s="73">
        <v>27734</v>
      </c>
      <c r="D53" s="75">
        <v>27637</v>
      </c>
      <c r="E53" s="75">
        <v>77</v>
      </c>
      <c r="F53" s="75">
        <v>72</v>
      </c>
      <c r="G53" s="75">
        <v>1310</v>
      </c>
      <c r="H53" s="75">
        <v>1344</v>
      </c>
      <c r="I53" s="75">
        <v>1093</v>
      </c>
      <c r="J53" s="75">
        <v>1119</v>
      </c>
      <c r="K53" s="75">
        <v>409</v>
      </c>
      <c r="L53" s="75">
        <v>363</v>
      </c>
      <c r="M53" s="75">
        <v>827</v>
      </c>
      <c r="N53" s="75">
        <v>908</v>
      </c>
      <c r="O53" s="75">
        <v>352</v>
      </c>
      <c r="P53" s="75">
        <v>368</v>
      </c>
      <c r="Q53" s="75">
        <v>301</v>
      </c>
      <c r="R53" s="75">
        <v>270</v>
      </c>
      <c r="S53" s="75">
        <v>200</v>
      </c>
      <c r="T53" s="75">
        <v>196</v>
      </c>
      <c r="U53" s="75">
        <v>398</v>
      </c>
      <c r="V53" s="75">
        <v>385</v>
      </c>
      <c r="W53" s="75">
        <v>4518</v>
      </c>
      <c r="X53" s="75">
        <v>4539</v>
      </c>
      <c r="Y53" s="75">
        <v>1668</v>
      </c>
      <c r="Z53" s="75">
        <v>1734</v>
      </c>
      <c r="AA53" s="75">
        <v>1772</v>
      </c>
      <c r="AB53" s="75">
        <v>1664</v>
      </c>
      <c r="AC53" s="75">
        <v>466</v>
      </c>
      <c r="AD53" s="75">
        <v>461</v>
      </c>
      <c r="AE53" s="75">
        <v>1135</v>
      </c>
      <c r="AF53" s="75">
        <v>1184</v>
      </c>
      <c r="AG53" s="75">
        <v>1294</v>
      </c>
      <c r="AH53" s="75">
        <v>1377</v>
      </c>
      <c r="AI53" s="75">
        <v>1660</v>
      </c>
      <c r="AJ53" s="75">
        <v>1843</v>
      </c>
      <c r="AK53" s="75">
        <v>773</v>
      </c>
      <c r="AL53" s="75">
        <v>782</v>
      </c>
      <c r="AM53" s="75">
        <v>472</v>
      </c>
      <c r="AN53" s="75">
        <v>452</v>
      </c>
      <c r="AO53" s="75">
        <v>681</v>
      </c>
      <c r="AP53" s="75">
        <v>677</v>
      </c>
      <c r="AQ53" s="75">
        <v>1658</v>
      </c>
      <c r="AR53" s="75">
        <v>1623</v>
      </c>
      <c r="AS53" s="75">
        <v>2676</v>
      </c>
      <c r="AT53" s="75">
        <v>2661</v>
      </c>
      <c r="AU53" s="75">
        <v>2616</v>
      </c>
      <c r="AV53" s="75">
        <v>2369</v>
      </c>
      <c r="AW53" s="75">
        <v>1377</v>
      </c>
      <c r="AX53" s="77">
        <v>1246</v>
      </c>
    </row>
    <row r="54" spans="1:146" x14ac:dyDescent="0.25">
      <c r="A54" s="30"/>
      <c r="B54" s="68" t="s">
        <v>92</v>
      </c>
      <c r="C54" s="74">
        <v>27869</v>
      </c>
      <c r="D54" s="76">
        <v>28229</v>
      </c>
      <c r="E54" s="76">
        <v>51</v>
      </c>
      <c r="F54" s="76">
        <v>73</v>
      </c>
      <c r="G54" s="76">
        <v>1379</v>
      </c>
      <c r="H54" s="76">
        <v>1298</v>
      </c>
      <c r="I54" s="76">
        <v>1054</v>
      </c>
      <c r="J54" s="76">
        <v>1144</v>
      </c>
      <c r="K54" s="76">
        <v>394</v>
      </c>
      <c r="L54" s="76">
        <v>385</v>
      </c>
      <c r="M54" s="76">
        <v>899</v>
      </c>
      <c r="N54" s="76">
        <v>913</v>
      </c>
      <c r="O54" s="76">
        <v>386</v>
      </c>
      <c r="P54" s="76">
        <v>345</v>
      </c>
      <c r="Q54" s="76">
        <v>257</v>
      </c>
      <c r="R54" s="76">
        <v>313</v>
      </c>
      <c r="S54" s="76">
        <v>202</v>
      </c>
      <c r="T54" s="76">
        <v>202</v>
      </c>
      <c r="U54" s="76">
        <v>366</v>
      </c>
      <c r="V54" s="76">
        <v>349</v>
      </c>
      <c r="W54" s="76">
        <v>4516</v>
      </c>
      <c r="X54" s="76">
        <v>4560</v>
      </c>
      <c r="Y54" s="76">
        <v>1784</v>
      </c>
      <c r="Z54" s="76">
        <v>1845</v>
      </c>
      <c r="AA54" s="76">
        <v>1750</v>
      </c>
      <c r="AB54" s="76">
        <v>1781</v>
      </c>
      <c r="AC54" s="76">
        <v>457</v>
      </c>
      <c r="AD54" s="76">
        <v>446</v>
      </c>
      <c r="AE54" s="76">
        <v>1209</v>
      </c>
      <c r="AF54" s="76">
        <v>1233</v>
      </c>
      <c r="AG54" s="76">
        <v>1344</v>
      </c>
      <c r="AH54" s="76">
        <v>1322</v>
      </c>
      <c r="AI54" s="76">
        <v>1717</v>
      </c>
      <c r="AJ54" s="76">
        <v>1865</v>
      </c>
      <c r="AK54" s="76">
        <v>852</v>
      </c>
      <c r="AL54" s="76">
        <v>826</v>
      </c>
      <c r="AM54" s="76">
        <v>448</v>
      </c>
      <c r="AN54" s="76">
        <v>450</v>
      </c>
      <c r="AO54" s="76">
        <v>722</v>
      </c>
      <c r="AP54" s="76">
        <v>704</v>
      </c>
      <c r="AQ54" s="76">
        <v>1668</v>
      </c>
      <c r="AR54" s="76">
        <v>1519</v>
      </c>
      <c r="AS54" s="76">
        <v>2740</v>
      </c>
      <c r="AT54" s="76">
        <v>2816</v>
      </c>
      <c r="AU54" s="76">
        <v>2346</v>
      </c>
      <c r="AV54" s="76">
        <v>2492</v>
      </c>
      <c r="AW54" s="76">
        <v>1328</v>
      </c>
      <c r="AX54" s="78">
        <v>1348</v>
      </c>
    </row>
    <row r="55" spans="1:146" x14ac:dyDescent="0.25">
      <c r="A55" s="66" t="s">
        <v>90</v>
      </c>
      <c r="B55" s="69" t="s">
        <v>91</v>
      </c>
      <c r="C55" s="74">
        <v>12906</v>
      </c>
      <c r="D55" s="76">
        <v>12669</v>
      </c>
      <c r="E55" s="76">
        <v>43</v>
      </c>
      <c r="F55" s="76">
        <v>44</v>
      </c>
      <c r="G55" s="76">
        <v>619</v>
      </c>
      <c r="H55" s="76">
        <v>585</v>
      </c>
      <c r="I55" s="76">
        <v>525</v>
      </c>
      <c r="J55" s="76">
        <v>533</v>
      </c>
      <c r="K55" s="76">
        <v>177</v>
      </c>
      <c r="L55" s="76">
        <v>151</v>
      </c>
      <c r="M55" s="76">
        <v>341</v>
      </c>
      <c r="N55" s="76">
        <v>395</v>
      </c>
      <c r="O55" s="76">
        <v>151</v>
      </c>
      <c r="P55" s="76">
        <v>162</v>
      </c>
      <c r="Q55" s="76">
        <v>163</v>
      </c>
      <c r="R55" s="76">
        <v>131</v>
      </c>
      <c r="S55" s="76">
        <v>95</v>
      </c>
      <c r="T55" s="76">
        <v>84</v>
      </c>
      <c r="U55" s="76">
        <v>187</v>
      </c>
      <c r="V55" s="76">
        <v>173</v>
      </c>
      <c r="W55" s="76">
        <v>1944</v>
      </c>
      <c r="X55" s="76">
        <v>1931</v>
      </c>
      <c r="Y55" s="76">
        <v>810</v>
      </c>
      <c r="Z55" s="76">
        <v>861</v>
      </c>
      <c r="AA55" s="76">
        <v>817</v>
      </c>
      <c r="AB55" s="76">
        <v>782</v>
      </c>
      <c r="AC55" s="76">
        <v>228</v>
      </c>
      <c r="AD55" s="76">
        <v>239</v>
      </c>
      <c r="AE55" s="76">
        <v>535</v>
      </c>
      <c r="AF55" s="76">
        <v>540</v>
      </c>
      <c r="AG55" s="76">
        <v>566</v>
      </c>
      <c r="AH55" s="76">
        <v>597</v>
      </c>
      <c r="AI55" s="76">
        <v>708</v>
      </c>
      <c r="AJ55" s="76">
        <v>792</v>
      </c>
      <c r="AK55" s="76">
        <v>349</v>
      </c>
      <c r="AL55" s="76">
        <v>317</v>
      </c>
      <c r="AM55" s="76">
        <v>228</v>
      </c>
      <c r="AN55" s="76">
        <v>204</v>
      </c>
      <c r="AO55" s="76">
        <v>309</v>
      </c>
      <c r="AP55" s="76">
        <v>315</v>
      </c>
      <c r="AQ55" s="76">
        <v>748</v>
      </c>
      <c r="AR55" s="76">
        <v>701</v>
      </c>
      <c r="AS55" s="76">
        <v>1307</v>
      </c>
      <c r="AT55" s="76">
        <v>1278</v>
      </c>
      <c r="AU55" s="76">
        <v>1354</v>
      </c>
      <c r="AV55" s="76">
        <v>1226</v>
      </c>
      <c r="AW55" s="76">
        <v>702</v>
      </c>
      <c r="AX55" s="78">
        <v>628</v>
      </c>
    </row>
    <row r="56" spans="1:146" x14ac:dyDescent="0.25">
      <c r="A56" s="30"/>
      <c r="B56" s="68" t="s">
        <v>92</v>
      </c>
      <c r="C56" s="74">
        <v>12106</v>
      </c>
      <c r="D56" s="76">
        <v>12513</v>
      </c>
      <c r="E56" s="76">
        <v>30</v>
      </c>
      <c r="F56" s="76">
        <v>38</v>
      </c>
      <c r="G56" s="76">
        <v>602</v>
      </c>
      <c r="H56" s="76">
        <v>558</v>
      </c>
      <c r="I56" s="76">
        <v>460</v>
      </c>
      <c r="J56" s="76">
        <v>487</v>
      </c>
      <c r="K56" s="76">
        <v>155</v>
      </c>
      <c r="L56" s="76">
        <v>165</v>
      </c>
      <c r="M56" s="76">
        <v>351</v>
      </c>
      <c r="N56" s="76">
        <v>373</v>
      </c>
      <c r="O56" s="76">
        <v>163</v>
      </c>
      <c r="P56" s="76">
        <v>150</v>
      </c>
      <c r="Q56" s="76">
        <v>121</v>
      </c>
      <c r="R56" s="76">
        <v>134</v>
      </c>
      <c r="S56" s="76">
        <v>84</v>
      </c>
      <c r="T56" s="76">
        <v>96</v>
      </c>
      <c r="U56" s="76">
        <v>170</v>
      </c>
      <c r="V56" s="76">
        <v>156</v>
      </c>
      <c r="W56" s="76">
        <v>1813</v>
      </c>
      <c r="X56" s="76">
        <v>1902</v>
      </c>
      <c r="Y56" s="76">
        <v>798</v>
      </c>
      <c r="Z56" s="76">
        <v>862</v>
      </c>
      <c r="AA56" s="76">
        <v>738</v>
      </c>
      <c r="AB56" s="76">
        <v>842</v>
      </c>
      <c r="AC56" s="76">
        <v>200</v>
      </c>
      <c r="AD56" s="76">
        <v>205</v>
      </c>
      <c r="AE56" s="76">
        <v>531</v>
      </c>
      <c r="AF56" s="76">
        <v>515</v>
      </c>
      <c r="AG56" s="76">
        <v>525</v>
      </c>
      <c r="AH56" s="76">
        <v>538</v>
      </c>
      <c r="AI56" s="76">
        <v>664</v>
      </c>
      <c r="AJ56" s="76">
        <v>775</v>
      </c>
      <c r="AK56" s="76">
        <v>333</v>
      </c>
      <c r="AL56" s="76">
        <v>336</v>
      </c>
      <c r="AM56" s="76">
        <v>225</v>
      </c>
      <c r="AN56" s="76">
        <v>202</v>
      </c>
      <c r="AO56" s="76">
        <v>346</v>
      </c>
      <c r="AP56" s="76">
        <v>337</v>
      </c>
      <c r="AQ56" s="76">
        <v>693</v>
      </c>
      <c r="AR56" s="76">
        <v>615</v>
      </c>
      <c r="AS56" s="76">
        <v>1323</v>
      </c>
      <c r="AT56" s="76">
        <v>1346</v>
      </c>
      <c r="AU56" s="76">
        <v>1140</v>
      </c>
      <c r="AV56" s="76">
        <v>1235</v>
      </c>
      <c r="AW56" s="76">
        <v>642</v>
      </c>
      <c r="AX56" s="78">
        <v>646</v>
      </c>
    </row>
    <row r="57" spans="1:146" s="32" customFormat="1" x14ac:dyDescent="0.25">
      <c r="A57" s="66" t="s">
        <v>130</v>
      </c>
      <c r="B57" s="69" t="s">
        <v>91</v>
      </c>
      <c r="C57" s="74">
        <v>14828</v>
      </c>
      <c r="D57" s="76">
        <v>14968</v>
      </c>
      <c r="E57" s="76">
        <v>34</v>
      </c>
      <c r="F57" s="76">
        <v>28</v>
      </c>
      <c r="G57" s="76">
        <v>691</v>
      </c>
      <c r="H57" s="76">
        <v>759</v>
      </c>
      <c r="I57" s="76">
        <v>568</v>
      </c>
      <c r="J57" s="76">
        <v>586</v>
      </c>
      <c r="K57" s="76">
        <v>232</v>
      </c>
      <c r="L57" s="76">
        <v>212</v>
      </c>
      <c r="M57" s="76">
        <v>486</v>
      </c>
      <c r="N57" s="76">
        <v>513</v>
      </c>
      <c r="O57" s="76">
        <v>201</v>
      </c>
      <c r="P57" s="76">
        <v>206</v>
      </c>
      <c r="Q57" s="76">
        <v>138</v>
      </c>
      <c r="R57" s="76">
        <v>139</v>
      </c>
      <c r="S57" s="76">
        <v>105</v>
      </c>
      <c r="T57" s="76">
        <v>112</v>
      </c>
      <c r="U57" s="76">
        <v>211</v>
      </c>
      <c r="V57" s="76">
        <v>212</v>
      </c>
      <c r="W57" s="76">
        <v>2574</v>
      </c>
      <c r="X57" s="76">
        <v>2608</v>
      </c>
      <c r="Y57" s="76">
        <v>858</v>
      </c>
      <c r="Z57" s="76">
        <v>873</v>
      </c>
      <c r="AA57" s="76">
        <v>955</v>
      </c>
      <c r="AB57" s="76">
        <v>882</v>
      </c>
      <c r="AC57" s="76">
        <v>238</v>
      </c>
      <c r="AD57" s="76">
        <v>222</v>
      </c>
      <c r="AE57" s="76">
        <v>600</v>
      </c>
      <c r="AF57" s="76">
        <v>644</v>
      </c>
      <c r="AG57" s="76">
        <v>728</v>
      </c>
      <c r="AH57" s="76">
        <v>780</v>
      </c>
      <c r="AI57" s="76">
        <v>952</v>
      </c>
      <c r="AJ57" s="76">
        <v>1051</v>
      </c>
      <c r="AK57" s="76">
        <v>424</v>
      </c>
      <c r="AL57" s="76">
        <v>465</v>
      </c>
      <c r="AM57" s="76">
        <v>244</v>
      </c>
      <c r="AN57" s="76">
        <v>248</v>
      </c>
      <c r="AO57" s="76">
        <v>372</v>
      </c>
      <c r="AP57" s="76">
        <v>362</v>
      </c>
      <c r="AQ57" s="76">
        <v>910</v>
      </c>
      <c r="AR57" s="76">
        <v>922</v>
      </c>
      <c r="AS57" s="76">
        <v>1369</v>
      </c>
      <c r="AT57" s="76">
        <v>1383</v>
      </c>
      <c r="AU57" s="76">
        <v>1262</v>
      </c>
      <c r="AV57" s="76">
        <v>1143</v>
      </c>
      <c r="AW57" s="76">
        <v>675</v>
      </c>
      <c r="AX57" s="78">
        <v>618</v>
      </c>
      <c r="AY57" s="49"/>
      <c r="AZ57" s="49"/>
      <c r="BA57" s="49"/>
      <c r="BB57" s="49"/>
      <c r="BC57" s="49"/>
      <c r="BD57" s="49"/>
      <c r="BE57" s="49"/>
      <c r="BF57" s="49"/>
      <c r="BG57" s="49"/>
      <c r="BH57" s="49"/>
      <c r="BI57" s="49"/>
      <c r="BJ57" s="49"/>
      <c r="BK57" s="49"/>
      <c r="BL57" s="49"/>
      <c r="BM57" s="49"/>
      <c r="BN57" s="49"/>
      <c r="BO57" s="49"/>
      <c r="BP57" s="49"/>
      <c r="BQ57" s="49"/>
      <c r="BR57" s="49"/>
      <c r="BS57" s="49"/>
      <c r="BT57" s="49"/>
      <c r="BU57" s="49"/>
      <c r="BV57" s="49"/>
      <c r="BW57" s="49"/>
      <c r="BX57" s="49"/>
      <c r="BY57" s="49"/>
      <c r="BZ57" s="49"/>
      <c r="CA57" s="49"/>
      <c r="CB57" s="49"/>
      <c r="CC57" s="49"/>
      <c r="CD57" s="49"/>
      <c r="CE57" s="49"/>
      <c r="CF57" s="49"/>
      <c r="CG57" s="49"/>
      <c r="CH57" s="49"/>
      <c r="CI57" s="49"/>
      <c r="CJ57" s="49"/>
      <c r="CK57" s="49"/>
      <c r="CL57" s="49"/>
      <c r="CM57" s="49"/>
      <c r="CN57" s="49"/>
      <c r="CO57" s="49"/>
      <c r="CP57" s="49"/>
      <c r="CQ57" s="49"/>
      <c r="CR57" s="49"/>
      <c r="CS57" s="49"/>
      <c r="CT57" s="49"/>
      <c r="CU57" s="49"/>
      <c r="CV57" s="49"/>
      <c r="CW57" s="49"/>
      <c r="CX57" s="49"/>
      <c r="CY57" s="49"/>
      <c r="CZ57" s="49"/>
      <c r="DA57" s="49"/>
      <c r="DB57" s="49"/>
      <c r="DC57" s="49"/>
      <c r="DD57" s="49"/>
      <c r="DE57" s="49"/>
      <c r="DF57" s="49"/>
      <c r="DG57" s="49"/>
      <c r="DH57" s="49"/>
      <c r="DI57" s="49"/>
      <c r="DJ57" s="49"/>
      <c r="DK57" s="49"/>
      <c r="DL57" s="49"/>
      <c r="DM57" s="49"/>
      <c r="DN57" s="49"/>
      <c r="DO57" s="49"/>
      <c r="DP57" s="49"/>
      <c r="DQ57" s="49"/>
      <c r="DR57" s="49"/>
      <c r="DS57" s="49"/>
      <c r="DT57" s="49"/>
      <c r="DU57" s="49"/>
      <c r="DV57" s="49"/>
      <c r="DW57" s="49"/>
      <c r="DX57" s="49"/>
      <c r="DY57" s="49"/>
      <c r="DZ57" s="49"/>
      <c r="EA57" s="49"/>
      <c r="EB57" s="49"/>
      <c r="EC57" s="49"/>
      <c r="ED57" s="49"/>
      <c r="EE57" s="49"/>
      <c r="EF57" s="49"/>
      <c r="EG57" s="49"/>
      <c r="EH57" s="49"/>
      <c r="EI57" s="49"/>
      <c r="EJ57" s="49"/>
      <c r="EK57" s="49"/>
      <c r="EL57" s="49"/>
      <c r="EM57" s="49"/>
      <c r="EN57" s="49"/>
      <c r="EO57" s="49"/>
      <c r="EP57" s="49"/>
    </row>
    <row r="58" spans="1:146" s="32" customFormat="1" x14ac:dyDescent="0.25">
      <c r="A58" s="30"/>
      <c r="B58" s="65" t="s">
        <v>92</v>
      </c>
      <c r="C58" s="74">
        <v>15763</v>
      </c>
      <c r="D58" s="76">
        <v>15716</v>
      </c>
      <c r="E58" s="76">
        <v>21</v>
      </c>
      <c r="F58" s="76">
        <v>35</v>
      </c>
      <c r="G58" s="76">
        <v>777</v>
      </c>
      <c r="H58" s="76">
        <v>740</v>
      </c>
      <c r="I58" s="76">
        <v>594</v>
      </c>
      <c r="J58" s="76">
        <v>657</v>
      </c>
      <c r="K58" s="76">
        <v>239</v>
      </c>
      <c r="L58" s="76">
        <v>220</v>
      </c>
      <c r="M58" s="76">
        <v>548</v>
      </c>
      <c r="N58" s="76">
        <v>540</v>
      </c>
      <c r="O58" s="76">
        <v>223</v>
      </c>
      <c r="P58" s="76">
        <v>195</v>
      </c>
      <c r="Q58" s="76">
        <v>136</v>
      </c>
      <c r="R58" s="76">
        <v>179</v>
      </c>
      <c r="S58" s="76">
        <v>118</v>
      </c>
      <c r="T58" s="76">
        <v>106</v>
      </c>
      <c r="U58" s="76">
        <v>196</v>
      </c>
      <c r="V58" s="76">
        <v>193</v>
      </c>
      <c r="W58" s="76">
        <v>2703</v>
      </c>
      <c r="X58" s="76">
        <v>2658</v>
      </c>
      <c r="Y58" s="76">
        <v>986</v>
      </c>
      <c r="Z58" s="76">
        <v>983</v>
      </c>
      <c r="AA58" s="76">
        <v>1012</v>
      </c>
      <c r="AB58" s="76">
        <v>939</v>
      </c>
      <c r="AC58" s="76">
        <v>257</v>
      </c>
      <c r="AD58" s="76">
        <v>241</v>
      </c>
      <c r="AE58" s="76">
        <v>678</v>
      </c>
      <c r="AF58" s="76">
        <v>718</v>
      </c>
      <c r="AG58" s="76">
        <v>819</v>
      </c>
      <c r="AH58" s="76">
        <v>784</v>
      </c>
      <c r="AI58" s="76">
        <v>1053</v>
      </c>
      <c r="AJ58" s="76">
        <v>1090</v>
      </c>
      <c r="AK58" s="76">
        <v>519</v>
      </c>
      <c r="AL58" s="76">
        <v>490</v>
      </c>
      <c r="AM58" s="76">
        <v>223</v>
      </c>
      <c r="AN58" s="76">
        <v>248</v>
      </c>
      <c r="AO58" s="76">
        <v>376</v>
      </c>
      <c r="AP58" s="76">
        <v>367</v>
      </c>
      <c r="AQ58" s="76">
        <v>975</v>
      </c>
      <c r="AR58" s="76">
        <v>904</v>
      </c>
      <c r="AS58" s="76">
        <v>1417</v>
      </c>
      <c r="AT58" s="76">
        <v>1470</v>
      </c>
      <c r="AU58" s="76">
        <v>1206</v>
      </c>
      <c r="AV58" s="76">
        <v>1257</v>
      </c>
      <c r="AW58" s="76">
        <v>686</v>
      </c>
      <c r="AX58" s="78">
        <v>702</v>
      </c>
      <c r="AY58" s="49"/>
      <c r="AZ58" s="49"/>
      <c r="BA58" s="49"/>
      <c r="BB58" s="49"/>
      <c r="BC58" s="49"/>
      <c r="BD58" s="49"/>
      <c r="BE58" s="49"/>
      <c r="BF58" s="49"/>
      <c r="BG58" s="49"/>
      <c r="BH58" s="49"/>
      <c r="BI58" s="49"/>
      <c r="BJ58" s="49"/>
      <c r="BK58" s="49"/>
      <c r="BL58" s="49"/>
      <c r="BM58" s="49"/>
      <c r="BN58" s="49"/>
      <c r="BO58" s="49"/>
      <c r="BP58" s="49"/>
      <c r="BQ58" s="49"/>
      <c r="BR58" s="49"/>
      <c r="BS58" s="49"/>
      <c r="BT58" s="49"/>
      <c r="BU58" s="49"/>
      <c r="BV58" s="49"/>
      <c r="BW58" s="49"/>
      <c r="BX58" s="49"/>
      <c r="BY58" s="49"/>
      <c r="BZ58" s="49"/>
      <c r="CA58" s="49"/>
      <c r="CB58" s="49"/>
      <c r="CC58" s="49"/>
      <c r="CD58" s="49"/>
      <c r="CE58" s="49"/>
      <c r="CF58" s="49"/>
      <c r="CG58" s="49"/>
      <c r="CH58" s="49"/>
      <c r="CI58" s="49"/>
      <c r="CJ58" s="49"/>
      <c r="CK58" s="49"/>
      <c r="CL58" s="49"/>
      <c r="CM58" s="49"/>
      <c r="CN58" s="49"/>
      <c r="CO58" s="49"/>
      <c r="CP58" s="49"/>
      <c r="CQ58" s="49"/>
      <c r="CR58" s="49"/>
      <c r="CS58" s="49"/>
      <c r="CT58" s="49"/>
      <c r="CU58" s="49"/>
      <c r="CV58" s="49"/>
      <c r="CW58" s="49"/>
      <c r="CX58" s="49"/>
      <c r="CY58" s="49"/>
      <c r="CZ58" s="49"/>
      <c r="DA58" s="49"/>
      <c r="DB58" s="49"/>
      <c r="DC58" s="49"/>
      <c r="DD58" s="49"/>
      <c r="DE58" s="49"/>
      <c r="DF58" s="49"/>
      <c r="DG58" s="49"/>
      <c r="DH58" s="49"/>
      <c r="DI58" s="49"/>
      <c r="DJ58" s="49"/>
      <c r="DK58" s="49"/>
      <c r="DL58" s="49"/>
      <c r="DM58" s="49"/>
      <c r="DN58" s="49"/>
      <c r="DO58" s="49"/>
      <c r="DP58" s="49"/>
      <c r="DQ58" s="49"/>
      <c r="DR58" s="49"/>
      <c r="DS58" s="49"/>
      <c r="DT58" s="49"/>
      <c r="DU58" s="49"/>
      <c r="DV58" s="49"/>
      <c r="DW58" s="49"/>
      <c r="DX58" s="49"/>
      <c r="DY58" s="49"/>
      <c r="DZ58" s="49"/>
      <c r="EA58" s="49"/>
      <c r="EB58" s="49"/>
      <c r="EC58" s="49"/>
      <c r="ED58" s="49"/>
      <c r="EE58" s="49"/>
      <c r="EF58" s="49"/>
      <c r="EG58" s="49"/>
      <c r="EH58" s="49"/>
      <c r="EI58" s="49"/>
      <c r="EJ58" s="49"/>
      <c r="EK58" s="49"/>
      <c r="EL58" s="49"/>
      <c r="EM58" s="49"/>
      <c r="EN58" s="49"/>
      <c r="EO58" s="49"/>
      <c r="EP58" s="49"/>
    </row>
    <row r="59" spans="1:146" s="32" customFormat="1" x14ac:dyDescent="0.2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 s="49"/>
      <c r="AZ59" s="49"/>
      <c r="BA59" s="49"/>
      <c r="BB59" s="49"/>
      <c r="BC59" s="49"/>
      <c r="BD59" s="49"/>
      <c r="BE59" s="49"/>
      <c r="BF59" s="49"/>
      <c r="BG59" s="49"/>
      <c r="BH59" s="49"/>
      <c r="BI59" s="49"/>
      <c r="BJ59" s="49"/>
      <c r="BK59" s="49"/>
      <c r="BL59" s="49"/>
      <c r="BM59" s="49"/>
      <c r="BN59" s="49"/>
      <c r="BO59" s="49"/>
      <c r="BP59" s="49"/>
      <c r="BQ59" s="49"/>
      <c r="BR59" s="49"/>
      <c r="BS59" s="49"/>
      <c r="BT59" s="49"/>
      <c r="BU59" s="49"/>
      <c r="BV59" s="49"/>
      <c r="BW59" s="49"/>
      <c r="BX59" s="49"/>
      <c r="BY59" s="49"/>
      <c r="BZ59" s="49"/>
      <c r="CA59" s="49"/>
      <c r="CB59" s="49"/>
      <c r="CC59" s="49"/>
      <c r="CD59" s="49"/>
      <c r="CE59" s="49"/>
      <c r="CF59" s="49"/>
      <c r="CG59" s="49"/>
      <c r="CH59" s="49"/>
      <c r="CI59" s="49"/>
      <c r="CJ59" s="49"/>
      <c r="CK59" s="49"/>
      <c r="CL59" s="49"/>
      <c r="CM59" s="49"/>
      <c r="CN59" s="49"/>
      <c r="CO59" s="49"/>
      <c r="CP59" s="49"/>
      <c r="CQ59" s="49"/>
      <c r="CR59" s="49"/>
      <c r="CS59" s="49"/>
      <c r="CT59" s="49"/>
      <c r="CU59" s="49"/>
      <c r="CV59" s="49"/>
      <c r="CW59" s="49"/>
      <c r="CX59" s="49"/>
      <c r="CY59" s="49"/>
      <c r="CZ59" s="49"/>
      <c r="DA59" s="49"/>
      <c r="DB59" s="49"/>
      <c r="DC59" s="49"/>
      <c r="DD59" s="49"/>
      <c r="DE59" s="49"/>
      <c r="DF59" s="49"/>
      <c r="DG59" s="49"/>
      <c r="DH59" s="49"/>
      <c r="DI59" s="49"/>
      <c r="DJ59" s="49"/>
      <c r="DK59" s="49"/>
      <c r="DL59" s="49"/>
      <c r="DM59" s="49"/>
      <c r="DN59" s="49"/>
      <c r="DO59" s="49"/>
      <c r="DP59" s="49"/>
      <c r="DQ59" s="49"/>
      <c r="DR59" s="49"/>
      <c r="DS59" s="49"/>
      <c r="DT59" s="49"/>
      <c r="DU59" s="49"/>
      <c r="DV59" s="49"/>
      <c r="DW59" s="49"/>
      <c r="DX59" s="49"/>
      <c r="DY59" s="49"/>
      <c r="DZ59" s="49"/>
      <c r="EA59" s="49"/>
      <c r="EB59" s="49"/>
      <c r="EC59" s="49"/>
      <c r="ED59" s="49"/>
      <c r="EE59" s="49"/>
      <c r="EF59" s="49"/>
      <c r="EG59" s="49"/>
      <c r="EH59" s="49"/>
      <c r="EI59" s="49"/>
      <c r="EJ59" s="49"/>
      <c r="EK59" s="49"/>
      <c r="EL59" s="49"/>
      <c r="EM59" s="49"/>
      <c r="EN59" s="49"/>
      <c r="EO59" s="49"/>
      <c r="EP59" s="49"/>
    </row>
    <row r="60" spans="1:146" x14ac:dyDescent="0.25">
      <c r="A60" s="31" t="s">
        <v>120</v>
      </c>
    </row>
    <row r="62" spans="1:146" x14ac:dyDescent="0.25">
      <c r="A62" s="79" t="s">
        <v>52</v>
      </c>
      <c r="B62" s="80" t="s">
        <v>50</v>
      </c>
      <c r="C62" s="30"/>
      <c r="D62" s="80" t="s">
        <v>53</v>
      </c>
      <c r="E62" s="30"/>
      <c r="F62" s="80" t="s">
        <v>54</v>
      </c>
      <c r="G62" s="30"/>
      <c r="H62" s="80" t="s">
        <v>55</v>
      </c>
      <c r="I62" s="30"/>
      <c r="J62" s="80" t="s">
        <v>56</v>
      </c>
      <c r="K62" s="30"/>
      <c r="L62" s="80" t="s">
        <v>57</v>
      </c>
      <c r="M62" s="30"/>
      <c r="N62" s="80" t="s">
        <v>58</v>
      </c>
      <c r="O62" s="30"/>
      <c r="P62" s="80" t="s">
        <v>59</v>
      </c>
      <c r="Q62" s="30"/>
      <c r="R62" s="80" t="s">
        <v>60</v>
      </c>
      <c r="S62" s="30"/>
      <c r="T62" s="80" t="s">
        <v>61</v>
      </c>
      <c r="U62" s="30"/>
      <c r="V62" s="80" t="s">
        <v>62</v>
      </c>
      <c r="W62" s="30"/>
      <c r="X62" s="80" t="s">
        <v>63</v>
      </c>
      <c r="Y62" s="30"/>
      <c r="Z62" s="80" t="s">
        <v>64</v>
      </c>
      <c r="AA62" s="30"/>
      <c r="AB62" s="80" t="s">
        <v>65</v>
      </c>
      <c r="AC62" s="30"/>
      <c r="AD62" s="80" t="s">
        <v>66</v>
      </c>
      <c r="AE62" s="30"/>
      <c r="AF62" s="80" t="s">
        <v>67</v>
      </c>
      <c r="AG62" s="30"/>
      <c r="AH62" s="80" t="s">
        <v>68</v>
      </c>
      <c r="AI62" s="30"/>
      <c r="AJ62" s="80" t="s">
        <v>69</v>
      </c>
      <c r="AK62" s="30"/>
      <c r="AL62" s="80" t="s">
        <v>70</v>
      </c>
      <c r="AM62" s="30"/>
      <c r="AN62" s="80" t="s">
        <v>71</v>
      </c>
      <c r="AO62" s="30"/>
      <c r="AP62" s="80" t="s">
        <v>72</v>
      </c>
      <c r="AQ62" s="30"/>
      <c r="AR62" s="80" t="s">
        <v>73</v>
      </c>
      <c r="AS62" s="30"/>
      <c r="AT62" s="80" t="s">
        <v>74</v>
      </c>
      <c r="AU62" s="30"/>
      <c r="AV62" s="80" t="s">
        <v>75</v>
      </c>
      <c r="AW62" s="30"/>
      <c r="AX62" s="40"/>
    </row>
    <row r="63" spans="1:146" x14ac:dyDescent="0.25">
      <c r="B63" s="84" t="s">
        <v>109</v>
      </c>
      <c r="C63" s="85" t="s">
        <v>110</v>
      </c>
      <c r="D63" s="84" t="s">
        <v>109</v>
      </c>
      <c r="E63" s="85" t="s">
        <v>110</v>
      </c>
      <c r="F63" s="84" t="s">
        <v>109</v>
      </c>
      <c r="G63" s="85" t="s">
        <v>110</v>
      </c>
      <c r="H63" s="84" t="s">
        <v>109</v>
      </c>
      <c r="I63" s="85" t="s">
        <v>110</v>
      </c>
      <c r="J63" s="84" t="s">
        <v>109</v>
      </c>
      <c r="K63" s="85" t="s">
        <v>110</v>
      </c>
      <c r="L63" s="84" t="s">
        <v>109</v>
      </c>
      <c r="M63" s="85" t="s">
        <v>110</v>
      </c>
      <c r="N63" s="84" t="s">
        <v>109</v>
      </c>
      <c r="O63" s="85" t="s">
        <v>110</v>
      </c>
      <c r="P63" s="84" t="s">
        <v>109</v>
      </c>
      <c r="Q63" s="85" t="s">
        <v>110</v>
      </c>
      <c r="R63" s="84" t="s">
        <v>109</v>
      </c>
      <c r="S63" s="85" t="s">
        <v>110</v>
      </c>
      <c r="T63" s="84" t="s">
        <v>109</v>
      </c>
      <c r="U63" s="85" t="s">
        <v>110</v>
      </c>
      <c r="V63" s="84" t="s">
        <v>109</v>
      </c>
      <c r="W63" s="85" t="s">
        <v>110</v>
      </c>
      <c r="X63" s="84" t="s">
        <v>109</v>
      </c>
      <c r="Y63" s="85" t="s">
        <v>110</v>
      </c>
      <c r="Z63" s="84" t="s">
        <v>109</v>
      </c>
      <c r="AA63" s="85" t="s">
        <v>110</v>
      </c>
      <c r="AB63" s="84" t="s">
        <v>109</v>
      </c>
      <c r="AC63" s="85" t="s">
        <v>110</v>
      </c>
      <c r="AD63" s="84" t="s">
        <v>109</v>
      </c>
      <c r="AE63" s="85" t="s">
        <v>110</v>
      </c>
      <c r="AF63" s="84" t="s">
        <v>109</v>
      </c>
      <c r="AG63" s="85" t="s">
        <v>110</v>
      </c>
      <c r="AH63" s="84" t="s">
        <v>109</v>
      </c>
      <c r="AI63" s="85" t="s">
        <v>110</v>
      </c>
      <c r="AJ63" s="84" t="s">
        <v>109</v>
      </c>
      <c r="AK63" s="85" t="s">
        <v>110</v>
      </c>
      <c r="AL63" s="84" t="s">
        <v>109</v>
      </c>
      <c r="AM63" s="85" t="s">
        <v>110</v>
      </c>
      <c r="AN63" s="84" t="s">
        <v>109</v>
      </c>
      <c r="AO63" s="85" t="s">
        <v>110</v>
      </c>
      <c r="AP63" s="84" t="s">
        <v>109</v>
      </c>
      <c r="AQ63" s="85" t="s">
        <v>110</v>
      </c>
      <c r="AR63" s="84" t="s">
        <v>109</v>
      </c>
      <c r="AS63" s="85" t="s">
        <v>110</v>
      </c>
      <c r="AT63" s="84" t="s">
        <v>109</v>
      </c>
      <c r="AU63" s="85" t="s">
        <v>110</v>
      </c>
      <c r="AV63" s="84" t="s">
        <v>109</v>
      </c>
      <c r="AW63" s="82" t="s">
        <v>110</v>
      </c>
      <c r="AX63" s="41"/>
    </row>
    <row r="64" spans="1:146" x14ac:dyDescent="0.25">
      <c r="A64" s="81" t="s">
        <v>76</v>
      </c>
      <c r="B64" s="86">
        <v>4576</v>
      </c>
      <c r="C64" s="88">
        <v>3576</v>
      </c>
      <c r="D64" s="88">
        <v>8</v>
      </c>
      <c r="E64" s="88">
        <v>5</v>
      </c>
      <c r="F64" s="88">
        <v>230</v>
      </c>
      <c r="G64" s="88">
        <v>151</v>
      </c>
      <c r="H64" s="88">
        <v>165</v>
      </c>
      <c r="I64" s="88">
        <v>115</v>
      </c>
      <c r="J64" s="88">
        <v>32</v>
      </c>
      <c r="K64" s="88">
        <v>29</v>
      </c>
      <c r="L64" s="88">
        <v>120</v>
      </c>
      <c r="M64" s="88">
        <v>88</v>
      </c>
      <c r="N64" s="88">
        <v>35</v>
      </c>
      <c r="O64" s="88">
        <v>28</v>
      </c>
      <c r="P64" s="88">
        <v>26</v>
      </c>
      <c r="Q64" s="88">
        <v>21</v>
      </c>
      <c r="R64" s="88">
        <v>15</v>
      </c>
      <c r="S64" s="88">
        <v>13</v>
      </c>
      <c r="T64" s="88">
        <v>38</v>
      </c>
      <c r="U64" s="88">
        <v>35</v>
      </c>
      <c r="V64" s="88">
        <v>742</v>
      </c>
      <c r="W64" s="88">
        <v>560</v>
      </c>
      <c r="X64" s="88">
        <v>372</v>
      </c>
      <c r="Y64" s="88">
        <v>291</v>
      </c>
      <c r="Z64" s="88">
        <v>333</v>
      </c>
      <c r="AA64" s="88">
        <v>243</v>
      </c>
      <c r="AB64" s="88">
        <v>66</v>
      </c>
      <c r="AC64" s="88">
        <v>55</v>
      </c>
      <c r="AD64" s="88">
        <v>170</v>
      </c>
      <c r="AE64" s="88">
        <v>133</v>
      </c>
      <c r="AF64" s="88">
        <v>182</v>
      </c>
      <c r="AG64" s="88">
        <v>178</v>
      </c>
      <c r="AH64" s="88">
        <v>263</v>
      </c>
      <c r="AI64" s="88">
        <v>206</v>
      </c>
      <c r="AJ64" s="88">
        <v>107</v>
      </c>
      <c r="AK64" s="88">
        <v>114</v>
      </c>
      <c r="AL64" s="88">
        <v>57</v>
      </c>
      <c r="AM64" s="88">
        <v>44</v>
      </c>
      <c r="AN64" s="88">
        <v>99</v>
      </c>
      <c r="AO64" s="88">
        <v>68</v>
      </c>
      <c r="AP64" s="88">
        <v>264</v>
      </c>
      <c r="AQ64" s="88">
        <v>207</v>
      </c>
      <c r="AR64" s="88">
        <v>541</v>
      </c>
      <c r="AS64" s="88">
        <v>412</v>
      </c>
      <c r="AT64" s="88">
        <v>492</v>
      </c>
      <c r="AU64" s="88">
        <v>371</v>
      </c>
      <c r="AV64" s="88">
        <v>219</v>
      </c>
      <c r="AW64" s="90">
        <v>209</v>
      </c>
      <c r="AX64" s="72"/>
    </row>
    <row r="65" spans="1:146" s="32" customFormat="1" x14ac:dyDescent="0.25">
      <c r="A65" s="83" t="s">
        <v>90</v>
      </c>
      <c r="B65" s="87">
        <v>1739</v>
      </c>
      <c r="C65" s="89">
        <v>1386</v>
      </c>
      <c r="D65" s="89">
        <v>2</v>
      </c>
      <c r="E65" s="89">
        <v>1</v>
      </c>
      <c r="F65" s="89">
        <v>93</v>
      </c>
      <c r="G65" s="89">
        <v>58</v>
      </c>
      <c r="H65" s="89">
        <v>47</v>
      </c>
      <c r="I65" s="89">
        <v>33</v>
      </c>
      <c r="J65" s="89">
        <v>11</v>
      </c>
      <c r="K65" s="89">
        <v>11</v>
      </c>
      <c r="L65" s="89">
        <v>35</v>
      </c>
      <c r="M65" s="89">
        <v>41</v>
      </c>
      <c r="N65" s="89">
        <v>16</v>
      </c>
      <c r="O65" s="89">
        <v>6</v>
      </c>
      <c r="P65" s="89">
        <v>11</v>
      </c>
      <c r="Q65" s="89">
        <v>9</v>
      </c>
      <c r="R65" s="89">
        <v>4</v>
      </c>
      <c r="S65" s="89">
        <v>4</v>
      </c>
      <c r="T65" s="89">
        <v>13</v>
      </c>
      <c r="U65" s="89">
        <v>9</v>
      </c>
      <c r="V65" s="89">
        <v>290</v>
      </c>
      <c r="W65" s="89">
        <v>212</v>
      </c>
      <c r="X65" s="89">
        <v>146</v>
      </c>
      <c r="Y65" s="89">
        <v>121</v>
      </c>
      <c r="Z65" s="89">
        <v>117</v>
      </c>
      <c r="AA65" s="89">
        <v>96</v>
      </c>
      <c r="AB65" s="89">
        <v>23</v>
      </c>
      <c r="AC65" s="89">
        <v>17</v>
      </c>
      <c r="AD65" s="89">
        <v>53</v>
      </c>
      <c r="AE65" s="89">
        <v>47</v>
      </c>
      <c r="AF65" s="89">
        <v>74</v>
      </c>
      <c r="AG65" s="89">
        <v>69</v>
      </c>
      <c r="AH65" s="89">
        <v>95</v>
      </c>
      <c r="AI65" s="89">
        <v>80</v>
      </c>
      <c r="AJ65" s="89">
        <v>41</v>
      </c>
      <c r="AK65" s="89">
        <v>47</v>
      </c>
      <c r="AL65" s="89">
        <v>22</v>
      </c>
      <c r="AM65" s="89">
        <v>22</v>
      </c>
      <c r="AN65" s="89">
        <v>39</v>
      </c>
      <c r="AO65" s="89">
        <v>26</v>
      </c>
      <c r="AP65" s="89">
        <v>108</v>
      </c>
      <c r="AQ65" s="89">
        <v>77</v>
      </c>
      <c r="AR65" s="89">
        <v>226</v>
      </c>
      <c r="AS65" s="89">
        <v>181</v>
      </c>
      <c r="AT65" s="89">
        <v>193</v>
      </c>
      <c r="AU65" s="89">
        <v>147</v>
      </c>
      <c r="AV65" s="89">
        <v>80</v>
      </c>
      <c r="AW65" s="91">
        <v>72</v>
      </c>
      <c r="AX65" s="62"/>
      <c r="AY65" s="49"/>
      <c r="AZ65" s="49"/>
      <c r="BA65" s="49"/>
      <c r="BB65" s="49"/>
      <c r="BC65" s="49"/>
      <c r="BD65" s="49"/>
      <c r="BE65" s="49"/>
      <c r="BF65" s="49"/>
      <c r="BG65" s="49"/>
      <c r="BH65" s="49"/>
      <c r="BI65" s="49"/>
      <c r="BJ65" s="49"/>
      <c r="BK65" s="49"/>
      <c r="BL65" s="49"/>
      <c r="BM65" s="49"/>
      <c r="BN65" s="49"/>
      <c r="BO65" s="49"/>
      <c r="BP65" s="49"/>
      <c r="BQ65" s="49"/>
      <c r="BR65" s="49"/>
      <c r="BS65" s="49"/>
      <c r="BT65" s="49"/>
      <c r="BU65" s="49"/>
      <c r="BV65" s="49"/>
      <c r="BW65" s="49"/>
      <c r="BX65" s="49"/>
      <c r="BY65" s="49"/>
      <c r="BZ65" s="49"/>
      <c r="CA65" s="49"/>
      <c r="CB65" s="49"/>
      <c r="CC65" s="49"/>
      <c r="CD65" s="49"/>
      <c r="CE65" s="49"/>
      <c r="CF65" s="49"/>
      <c r="CG65" s="49"/>
      <c r="CH65" s="49"/>
      <c r="CI65" s="49"/>
      <c r="CJ65" s="49"/>
      <c r="CK65" s="49"/>
      <c r="CL65" s="49"/>
      <c r="CM65" s="49"/>
      <c r="CN65" s="49"/>
      <c r="CO65" s="49"/>
      <c r="CP65" s="49"/>
      <c r="CQ65" s="49"/>
      <c r="CR65" s="49"/>
      <c r="CS65" s="49"/>
      <c r="CT65" s="49"/>
      <c r="CU65" s="49"/>
      <c r="CV65" s="49"/>
      <c r="CW65" s="49"/>
      <c r="CX65" s="49"/>
      <c r="CY65" s="49"/>
      <c r="CZ65" s="49"/>
      <c r="DA65" s="49"/>
      <c r="DB65" s="49"/>
      <c r="DC65" s="49"/>
      <c r="DD65" s="49"/>
      <c r="DE65" s="49"/>
      <c r="DF65" s="49"/>
      <c r="DG65" s="49"/>
      <c r="DH65" s="49"/>
      <c r="DI65" s="49"/>
      <c r="DJ65" s="49"/>
      <c r="DK65" s="49"/>
      <c r="DL65" s="49"/>
      <c r="DM65" s="49"/>
      <c r="DN65" s="49"/>
      <c r="DO65" s="49"/>
      <c r="DP65" s="49"/>
      <c r="DQ65" s="49"/>
      <c r="DR65" s="49"/>
      <c r="DS65" s="49"/>
      <c r="DT65" s="49"/>
      <c r="DU65" s="49"/>
      <c r="DV65" s="49"/>
      <c r="DW65" s="49"/>
      <c r="DX65" s="49"/>
      <c r="DY65" s="49"/>
      <c r="DZ65" s="49"/>
      <c r="EA65" s="49"/>
      <c r="EB65" s="49"/>
      <c r="EC65" s="49"/>
      <c r="ED65" s="49"/>
      <c r="EE65" s="49"/>
      <c r="EF65" s="49"/>
      <c r="EG65" s="49"/>
      <c r="EH65" s="49"/>
      <c r="EI65" s="49"/>
      <c r="EJ65" s="49"/>
      <c r="EK65" s="49"/>
      <c r="EL65" s="49"/>
      <c r="EM65" s="49"/>
      <c r="EN65" s="49"/>
      <c r="EO65" s="49"/>
      <c r="EP65" s="49"/>
    </row>
    <row r="66" spans="1:146" x14ac:dyDescent="0.25">
      <c r="A66" s="83" t="s">
        <v>130</v>
      </c>
      <c r="B66" s="87">
        <v>2837</v>
      </c>
      <c r="C66" s="89">
        <v>2190</v>
      </c>
      <c r="D66" s="89">
        <v>6</v>
      </c>
      <c r="E66" s="89">
        <v>4</v>
      </c>
      <c r="F66" s="89">
        <v>137</v>
      </c>
      <c r="G66" s="89">
        <v>93</v>
      </c>
      <c r="H66" s="89">
        <v>118</v>
      </c>
      <c r="I66" s="89">
        <v>82</v>
      </c>
      <c r="J66" s="89">
        <v>21</v>
      </c>
      <c r="K66" s="89">
        <v>18</v>
      </c>
      <c r="L66" s="89">
        <v>85</v>
      </c>
      <c r="M66" s="89">
        <v>47</v>
      </c>
      <c r="N66" s="89">
        <v>19</v>
      </c>
      <c r="O66" s="89">
        <v>22</v>
      </c>
      <c r="P66" s="89">
        <v>15</v>
      </c>
      <c r="Q66" s="89">
        <v>12</v>
      </c>
      <c r="R66" s="89">
        <v>11</v>
      </c>
      <c r="S66" s="89">
        <v>9</v>
      </c>
      <c r="T66" s="89">
        <v>25</v>
      </c>
      <c r="U66" s="89">
        <v>26</v>
      </c>
      <c r="V66" s="89">
        <v>452</v>
      </c>
      <c r="W66" s="89">
        <v>348</v>
      </c>
      <c r="X66" s="89">
        <v>226</v>
      </c>
      <c r="Y66" s="89">
        <v>170</v>
      </c>
      <c r="Z66" s="89">
        <v>216</v>
      </c>
      <c r="AA66" s="89">
        <v>147</v>
      </c>
      <c r="AB66" s="89">
        <v>43</v>
      </c>
      <c r="AC66" s="89">
        <v>38</v>
      </c>
      <c r="AD66" s="89">
        <v>117</v>
      </c>
      <c r="AE66" s="89">
        <v>86</v>
      </c>
      <c r="AF66" s="89">
        <v>108</v>
      </c>
      <c r="AG66" s="89">
        <v>109</v>
      </c>
      <c r="AH66" s="89">
        <v>168</v>
      </c>
      <c r="AI66" s="89">
        <v>126</v>
      </c>
      <c r="AJ66" s="89">
        <v>66</v>
      </c>
      <c r="AK66" s="89">
        <v>67</v>
      </c>
      <c r="AL66" s="89">
        <v>35</v>
      </c>
      <c r="AM66" s="89">
        <v>22</v>
      </c>
      <c r="AN66" s="89">
        <v>60</v>
      </c>
      <c r="AO66" s="89">
        <v>42</v>
      </c>
      <c r="AP66" s="89">
        <v>156</v>
      </c>
      <c r="AQ66" s="89">
        <v>130</v>
      </c>
      <c r="AR66" s="89">
        <v>315</v>
      </c>
      <c r="AS66" s="89">
        <v>231</v>
      </c>
      <c r="AT66" s="89">
        <v>299</v>
      </c>
      <c r="AU66" s="89">
        <v>224</v>
      </c>
      <c r="AV66" s="89">
        <v>139</v>
      </c>
      <c r="AW66" s="91">
        <v>137</v>
      </c>
      <c r="AX66" s="62"/>
    </row>
    <row r="69" spans="1:146" x14ac:dyDescent="0.25">
      <c r="A69" s="31" t="s">
        <v>123</v>
      </c>
    </row>
    <row r="71" spans="1:146" x14ac:dyDescent="0.25">
      <c r="A71" s="92" t="s">
        <v>52</v>
      </c>
      <c r="B71" s="94" t="s">
        <v>50</v>
      </c>
      <c r="C71" s="30"/>
      <c r="D71" s="94" t="s">
        <v>53</v>
      </c>
      <c r="E71" s="30"/>
      <c r="F71" s="94" t="s">
        <v>54</v>
      </c>
      <c r="G71" s="30"/>
      <c r="H71" s="94" t="s">
        <v>55</v>
      </c>
      <c r="I71" s="30"/>
      <c r="J71" s="94" t="s">
        <v>56</v>
      </c>
      <c r="K71" s="30"/>
      <c r="L71" s="94" t="s">
        <v>57</v>
      </c>
      <c r="M71" s="30"/>
      <c r="N71" s="94" t="s">
        <v>58</v>
      </c>
      <c r="O71" s="30"/>
      <c r="P71" s="94" t="s">
        <v>59</v>
      </c>
      <c r="Q71" s="30"/>
      <c r="R71" s="94" t="s">
        <v>60</v>
      </c>
      <c r="S71" s="30"/>
      <c r="T71" s="94" t="s">
        <v>61</v>
      </c>
      <c r="U71" s="30"/>
      <c r="V71" s="94" t="s">
        <v>62</v>
      </c>
      <c r="W71" s="30"/>
      <c r="X71" s="94" t="s">
        <v>63</v>
      </c>
      <c r="Y71" s="30"/>
      <c r="Z71" s="94" t="s">
        <v>64</v>
      </c>
      <c r="AA71" s="30"/>
      <c r="AB71" s="94" t="s">
        <v>65</v>
      </c>
      <c r="AC71" s="30"/>
      <c r="AD71" s="94" t="s">
        <v>66</v>
      </c>
      <c r="AE71" s="30"/>
      <c r="AF71" s="94" t="s">
        <v>67</v>
      </c>
      <c r="AG71" s="30"/>
      <c r="AH71" s="94" t="s">
        <v>68</v>
      </c>
      <c r="AI71" s="30"/>
      <c r="AJ71" s="94" t="s">
        <v>69</v>
      </c>
      <c r="AK71" s="30"/>
      <c r="AL71" s="94" t="s">
        <v>70</v>
      </c>
      <c r="AM71" s="30"/>
      <c r="AN71" s="94" t="s">
        <v>71</v>
      </c>
      <c r="AO71" s="30"/>
      <c r="AP71" s="94" t="s">
        <v>72</v>
      </c>
      <c r="AQ71" s="30"/>
      <c r="AR71" s="94" t="s">
        <v>73</v>
      </c>
      <c r="AS71" s="30"/>
      <c r="AT71" s="94" t="s">
        <v>74</v>
      </c>
      <c r="AU71" s="30"/>
      <c r="AV71" s="94" t="s">
        <v>75</v>
      </c>
      <c r="AW71" s="30"/>
      <c r="AX71" s="42"/>
    </row>
    <row r="72" spans="1:146" x14ac:dyDescent="0.25">
      <c r="B72" s="96" t="s">
        <v>121</v>
      </c>
      <c r="C72" s="97" t="s">
        <v>122</v>
      </c>
      <c r="D72" s="96" t="s">
        <v>121</v>
      </c>
      <c r="E72" s="97" t="s">
        <v>122</v>
      </c>
      <c r="F72" s="96" t="s">
        <v>121</v>
      </c>
      <c r="G72" s="97" t="s">
        <v>122</v>
      </c>
      <c r="H72" s="96" t="s">
        <v>121</v>
      </c>
      <c r="I72" s="97" t="s">
        <v>122</v>
      </c>
      <c r="J72" s="96" t="s">
        <v>121</v>
      </c>
      <c r="K72" s="97" t="s">
        <v>122</v>
      </c>
      <c r="L72" s="96" t="s">
        <v>121</v>
      </c>
      <c r="M72" s="97" t="s">
        <v>122</v>
      </c>
      <c r="N72" s="96" t="s">
        <v>121</v>
      </c>
      <c r="O72" s="97" t="s">
        <v>122</v>
      </c>
      <c r="P72" s="96" t="s">
        <v>121</v>
      </c>
      <c r="Q72" s="97" t="s">
        <v>122</v>
      </c>
      <c r="R72" s="96" t="s">
        <v>121</v>
      </c>
      <c r="S72" s="97" t="s">
        <v>122</v>
      </c>
      <c r="T72" s="96" t="s">
        <v>121</v>
      </c>
      <c r="U72" s="97" t="s">
        <v>122</v>
      </c>
      <c r="V72" s="96" t="s">
        <v>121</v>
      </c>
      <c r="W72" s="97" t="s">
        <v>122</v>
      </c>
      <c r="X72" s="96" t="s">
        <v>121</v>
      </c>
      <c r="Y72" s="97" t="s">
        <v>122</v>
      </c>
      <c r="Z72" s="96" t="s">
        <v>121</v>
      </c>
      <c r="AA72" s="97" t="s">
        <v>122</v>
      </c>
      <c r="AB72" s="96" t="s">
        <v>121</v>
      </c>
      <c r="AC72" s="97" t="s">
        <v>122</v>
      </c>
      <c r="AD72" s="96" t="s">
        <v>121</v>
      </c>
      <c r="AE72" s="97" t="s">
        <v>122</v>
      </c>
      <c r="AF72" s="96" t="s">
        <v>121</v>
      </c>
      <c r="AG72" s="97" t="s">
        <v>122</v>
      </c>
      <c r="AH72" s="96" t="s">
        <v>121</v>
      </c>
      <c r="AI72" s="97" t="s">
        <v>122</v>
      </c>
      <c r="AJ72" s="96" t="s">
        <v>121</v>
      </c>
      <c r="AK72" s="97" t="s">
        <v>122</v>
      </c>
      <c r="AL72" s="96" t="s">
        <v>121</v>
      </c>
      <c r="AM72" s="97" t="s">
        <v>122</v>
      </c>
      <c r="AN72" s="96" t="s">
        <v>121</v>
      </c>
      <c r="AO72" s="97" t="s">
        <v>122</v>
      </c>
      <c r="AP72" s="96" t="s">
        <v>121</v>
      </c>
      <c r="AQ72" s="97" t="s">
        <v>122</v>
      </c>
      <c r="AR72" s="96" t="s">
        <v>121</v>
      </c>
      <c r="AS72" s="97" t="s">
        <v>122</v>
      </c>
      <c r="AT72" s="96" t="s">
        <v>121</v>
      </c>
      <c r="AU72" s="97" t="s">
        <v>122</v>
      </c>
      <c r="AV72" s="96" t="s">
        <v>121</v>
      </c>
      <c r="AW72" s="98" t="s">
        <v>122</v>
      </c>
      <c r="AX72" s="43"/>
    </row>
    <row r="73" spans="1:146" x14ac:dyDescent="0.25">
      <c r="A73" s="95" t="s">
        <v>93</v>
      </c>
      <c r="B73" s="99">
        <v>934</v>
      </c>
      <c r="C73" s="100">
        <v>751</v>
      </c>
      <c r="D73" s="100">
        <v>121</v>
      </c>
      <c r="E73" s="100">
        <v>119</v>
      </c>
      <c r="F73" s="100">
        <v>41</v>
      </c>
      <c r="G73" s="100">
        <v>29</v>
      </c>
      <c r="H73" s="100">
        <v>75</v>
      </c>
      <c r="I73" s="100">
        <v>64</v>
      </c>
      <c r="J73" s="100">
        <v>22</v>
      </c>
      <c r="K73" s="100">
        <v>11</v>
      </c>
      <c r="L73" s="100">
        <v>18</v>
      </c>
      <c r="M73" s="100">
        <v>23</v>
      </c>
      <c r="N73" s="100">
        <v>54</v>
      </c>
      <c r="O73" s="100">
        <v>18</v>
      </c>
      <c r="P73" s="100">
        <v>27</v>
      </c>
      <c r="Q73" s="100">
        <v>27</v>
      </c>
      <c r="R73" s="100">
        <v>19</v>
      </c>
      <c r="S73" s="100">
        <v>11</v>
      </c>
      <c r="T73" s="100">
        <v>16</v>
      </c>
      <c r="U73" s="100">
        <v>27</v>
      </c>
      <c r="V73" s="100">
        <v>85</v>
      </c>
      <c r="W73" s="100">
        <v>72</v>
      </c>
      <c r="X73" s="100">
        <v>29</v>
      </c>
      <c r="Y73" s="100">
        <v>20</v>
      </c>
      <c r="Z73" s="100">
        <v>39</v>
      </c>
      <c r="AA73" s="100">
        <v>35</v>
      </c>
      <c r="AB73" s="100">
        <v>23</v>
      </c>
      <c r="AC73" s="100">
        <v>6</v>
      </c>
      <c r="AD73" s="100">
        <v>27</v>
      </c>
      <c r="AE73" s="100">
        <v>16</v>
      </c>
      <c r="AF73" s="100">
        <v>24</v>
      </c>
      <c r="AG73" s="100">
        <v>14</v>
      </c>
      <c r="AH73" s="100">
        <v>14</v>
      </c>
      <c r="AI73" s="100">
        <v>22</v>
      </c>
      <c r="AJ73" s="100">
        <v>10</v>
      </c>
      <c r="AK73" s="100">
        <v>36</v>
      </c>
      <c r="AL73" s="100">
        <v>22</v>
      </c>
      <c r="AM73" s="100">
        <v>14</v>
      </c>
      <c r="AN73" s="100">
        <v>35</v>
      </c>
      <c r="AO73" s="100">
        <v>30</v>
      </c>
      <c r="AP73" s="100">
        <v>22</v>
      </c>
      <c r="AQ73" s="100">
        <v>7</v>
      </c>
      <c r="AR73" s="100">
        <v>67</v>
      </c>
      <c r="AS73" s="100">
        <v>48</v>
      </c>
      <c r="AT73" s="100">
        <v>56</v>
      </c>
      <c r="AU73" s="100">
        <v>49</v>
      </c>
      <c r="AV73" s="100">
        <v>88</v>
      </c>
      <c r="AW73" s="101">
        <v>56</v>
      </c>
      <c r="AX73" s="72"/>
    </row>
    <row r="74" spans="1:146" s="48" customFormat="1" x14ac:dyDescent="0.25">
      <c r="A74" s="93"/>
      <c r="B74" s="111"/>
      <c r="C74" s="111"/>
      <c r="D74" s="111"/>
      <c r="E74" s="111"/>
      <c r="F74" s="111"/>
      <c r="G74" s="111"/>
      <c r="H74" s="111"/>
      <c r="I74" s="111"/>
      <c r="J74" s="111"/>
      <c r="K74" s="111"/>
      <c r="L74" s="111"/>
      <c r="M74" s="111"/>
      <c r="N74" s="111"/>
      <c r="O74" s="111"/>
      <c r="P74" s="111"/>
      <c r="Q74" s="111"/>
      <c r="R74" s="111"/>
      <c r="S74" s="111"/>
      <c r="T74" s="111"/>
      <c r="U74" s="111"/>
      <c r="V74" s="111"/>
      <c r="W74" s="111"/>
      <c r="X74" s="111"/>
      <c r="Y74" s="111"/>
      <c r="Z74" s="111"/>
      <c r="AA74" s="111"/>
      <c r="AB74" s="111"/>
      <c r="AC74" s="111"/>
      <c r="AD74" s="111"/>
      <c r="AE74" s="111"/>
      <c r="AF74" s="111"/>
      <c r="AG74" s="111"/>
      <c r="AH74" s="111"/>
      <c r="AI74" s="111"/>
      <c r="AJ74" s="111"/>
      <c r="AK74" s="111"/>
      <c r="AL74" s="111"/>
      <c r="AM74" s="111"/>
      <c r="AN74" s="111"/>
      <c r="AO74" s="111"/>
      <c r="AP74" s="111"/>
      <c r="AQ74" s="111"/>
      <c r="AR74" s="111"/>
      <c r="AS74" s="111"/>
      <c r="AT74" s="111"/>
      <c r="AU74" s="111"/>
      <c r="AV74" s="111"/>
      <c r="AW74" s="111"/>
      <c r="AX74" s="112"/>
      <c r="AY74" s="49"/>
      <c r="AZ74" s="49"/>
      <c r="BA74" s="49"/>
      <c r="BB74" s="49"/>
      <c r="BC74" s="49"/>
      <c r="BD74" s="49"/>
      <c r="BE74" s="49"/>
      <c r="BF74" s="49"/>
      <c r="BG74" s="49"/>
      <c r="BH74" s="49"/>
      <c r="BI74" s="49"/>
      <c r="BJ74" s="49"/>
      <c r="BK74" s="49"/>
      <c r="BL74" s="49"/>
      <c r="BM74" s="49"/>
      <c r="BN74" s="49"/>
      <c r="BO74" s="49"/>
      <c r="BP74" s="49"/>
      <c r="BQ74" s="49"/>
      <c r="BR74" s="49"/>
      <c r="BS74" s="49"/>
      <c r="BT74" s="49"/>
      <c r="BU74" s="49"/>
      <c r="BV74" s="49"/>
      <c r="BW74" s="49"/>
      <c r="BX74" s="49"/>
      <c r="BY74" s="49"/>
      <c r="BZ74" s="49"/>
      <c r="CA74" s="49"/>
      <c r="CB74" s="49"/>
      <c r="CC74" s="49"/>
      <c r="CD74" s="49"/>
      <c r="CE74" s="49"/>
      <c r="CF74" s="49"/>
      <c r="CG74" s="49"/>
      <c r="CH74" s="49"/>
      <c r="CI74" s="49"/>
      <c r="CJ74" s="49"/>
      <c r="CK74" s="49"/>
      <c r="CL74" s="49"/>
      <c r="CM74" s="49"/>
      <c r="CN74" s="49"/>
      <c r="CO74" s="49"/>
      <c r="CP74" s="49"/>
      <c r="CQ74" s="49"/>
      <c r="CR74" s="49"/>
      <c r="CS74" s="49"/>
      <c r="CT74" s="49"/>
      <c r="CU74" s="49"/>
      <c r="CV74" s="49"/>
      <c r="CW74" s="49"/>
      <c r="CX74" s="49"/>
      <c r="CY74" s="49"/>
      <c r="CZ74" s="49"/>
      <c r="DA74" s="49"/>
      <c r="DB74" s="49"/>
      <c r="DC74" s="49"/>
      <c r="DD74" s="49"/>
      <c r="DE74" s="49"/>
      <c r="DF74" s="49"/>
      <c r="DG74" s="49"/>
      <c r="DH74" s="49"/>
      <c r="DI74" s="49"/>
      <c r="DJ74" s="49"/>
      <c r="DK74" s="49"/>
      <c r="DL74" s="49"/>
      <c r="DM74" s="49"/>
      <c r="DN74" s="49"/>
      <c r="DO74" s="49"/>
      <c r="DP74" s="49"/>
      <c r="DQ74" s="49"/>
      <c r="DR74" s="49"/>
      <c r="DS74" s="49"/>
      <c r="DT74" s="49"/>
      <c r="DU74" s="49"/>
      <c r="DV74" s="49"/>
      <c r="DW74" s="49"/>
      <c r="DX74" s="49"/>
      <c r="DY74" s="49"/>
      <c r="DZ74" s="49"/>
      <c r="EA74" s="49"/>
      <c r="EB74" s="49"/>
      <c r="EC74" s="49"/>
      <c r="ED74" s="49"/>
      <c r="EE74" s="49"/>
      <c r="EF74" s="49"/>
      <c r="EG74" s="49"/>
      <c r="EH74" s="49"/>
      <c r="EI74" s="49"/>
      <c r="EJ74" s="49"/>
      <c r="EK74" s="49"/>
      <c r="EL74" s="49"/>
      <c r="EM74" s="49"/>
      <c r="EN74" s="49"/>
      <c r="EO74" s="49"/>
      <c r="EP74" s="49"/>
    </row>
    <row r="76" spans="1:146" x14ac:dyDescent="0.25">
      <c r="A76" s="31" t="s">
        <v>124</v>
      </c>
    </row>
    <row r="78" spans="1:146" x14ac:dyDescent="0.25">
      <c r="A78" s="102"/>
      <c r="B78" s="103" t="s">
        <v>50</v>
      </c>
      <c r="C78" s="30"/>
      <c r="D78" s="103" t="s">
        <v>53</v>
      </c>
      <c r="E78" s="30"/>
      <c r="F78" s="103" t="s">
        <v>54</v>
      </c>
      <c r="G78" s="30"/>
      <c r="H78" s="103" t="s">
        <v>55</v>
      </c>
      <c r="I78" s="30"/>
      <c r="J78" s="103" t="s">
        <v>56</v>
      </c>
      <c r="K78" s="30"/>
      <c r="L78" s="103" t="s">
        <v>57</v>
      </c>
      <c r="M78" s="30"/>
      <c r="N78" s="103" t="s">
        <v>58</v>
      </c>
      <c r="O78" s="30"/>
      <c r="P78" s="103" t="s">
        <v>59</v>
      </c>
      <c r="Q78" s="30"/>
      <c r="R78" s="103" t="s">
        <v>60</v>
      </c>
      <c r="S78" s="30"/>
      <c r="T78" s="103" t="s">
        <v>61</v>
      </c>
      <c r="U78" s="30"/>
      <c r="V78" s="103" t="s">
        <v>62</v>
      </c>
      <c r="W78" s="30"/>
      <c r="X78" s="103" t="s">
        <v>63</v>
      </c>
      <c r="Y78" s="30"/>
      <c r="Z78" s="103" t="s">
        <v>64</v>
      </c>
      <c r="AA78" s="30"/>
      <c r="AB78" s="103" t="s">
        <v>65</v>
      </c>
      <c r="AC78" s="30"/>
      <c r="AD78" s="103" t="s">
        <v>66</v>
      </c>
      <c r="AE78" s="30"/>
      <c r="AF78" s="103" t="s">
        <v>67</v>
      </c>
      <c r="AG78" s="30"/>
      <c r="AH78" s="103" t="s">
        <v>68</v>
      </c>
      <c r="AI78" s="30"/>
      <c r="AJ78" s="103" t="s">
        <v>69</v>
      </c>
      <c r="AK78" s="30"/>
      <c r="AL78" s="103" t="s">
        <v>70</v>
      </c>
      <c r="AM78" s="30"/>
      <c r="AN78" s="103" t="s">
        <v>71</v>
      </c>
      <c r="AO78" s="30"/>
      <c r="AP78" s="103" t="s">
        <v>72</v>
      </c>
      <c r="AQ78" s="30"/>
      <c r="AR78" s="103" t="s">
        <v>73</v>
      </c>
      <c r="AS78" s="30"/>
      <c r="AT78" s="103" t="s">
        <v>74</v>
      </c>
      <c r="AU78" s="30"/>
      <c r="AV78" s="103" t="s">
        <v>75</v>
      </c>
      <c r="AW78" s="30"/>
      <c r="AX78" s="44"/>
    </row>
    <row r="79" spans="1:146" x14ac:dyDescent="0.25">
      <c r="B79" s="105" t="s">
        <v>121</v>
      </c>
      <c r="C79" s="106" t="s">
        <v>122</v>
      </c>
      <c r="D79" s="105" t="s">
        <v>121</v>
      </c>
      <c r="E79" s="106" t="s">
        <v>122</v>
      </c>
      <c r="F79" s="105" t="s">
        <v>121</v>
      </c>
      <c r="G79" s="106" t="s">
        <v>122</v>
      </c>
      <c r="H79" s="105" t="s">
        <v>121</v>
      </c>
      <c r="I79" s="106" t="s">
        <v>122</v>
      </c>
      <c r="J79" s="105" t="s">
        <v>121</v>
      </c>
      <c r="K79" s="106" t="s">
        <v>122</v>
      </c>
      <c r="L79" s="105" t="s">
        <v>121</v>
      </c>
      <c r="M79" s="106" t="s">
        <v>122</v>
      </c>
      <c r="N79" s="105" t="s">
        <v>121</v>
      </c>
      <c r="O79" s="106" t="s">
        <v>122</v>
      </c>
      <c r="P79" s="105" t="s">
        <v>121</v>
      </c>
      <c r="Q79" s="106" t="s">
        <v>122</v>
      </c>
      <c r="R79" s="105" t="s">
        <v>121</v>
      </c>
      <c r="S79" s="106" t="s">
        <v>122</v>
      </c>
      <c r="T79" s="105" t="s">
        <v>121</v>
      </c>
      <c r="U79" s="106" t="s">
        <v>122</v>
      </c>
      <c r="V79" s="105" t="s">
        <v>121</v>
      </c>
      <c r="W79" s="106" t="s">
        <v>122</v>
      </c>
      <c r="X79" s="105" t="s">
        <v>121</v>
      </c>
      <c r="Y79" s="106" t="s">
        <v>122</v>
      </c>
      <c r="Z79" s="105" t="s">
        <v>121</v>
      </c>
      <c r="AA79" s="106" t="s">
        <v>122</v>
      </c>
      <c r="AB79" s="105" t="s">
        <v>121</v>
      </c>
      <c r="AC79" s="106" t="s">
        <v>122</v>
      </c>
      <c r="AD79" s="105" t="s">
        <v>121</v>
      </c>
      <c r="AE79" s="106" t="s">
        <v>122</v>
      </c>
      <c r="AF79" s="105" t="s">
        <v>121</v>
      </c>
      <c r="AG79" s="106" t="s">
        <v>122</v>
      </c>
      <c r="AH79" s="105" t="s">
        <v>121</v>
      </c>
      <c r="AI79" s="106" t="s">
        <v>122</v>
      </c>
      <c r="AJ79" s="105" t="s">
        <v>121</v>
      </c>
      <c r="AK79" s="106" t="s">
        <v>122</v>
      </c>
      <c r="AL79" s="105" t="s">
        <v>121</v>
      </c>
      <c r="AM79" s="106" t="s">
        <v>122</v>
      </c>
      <c r="AN79" s="105" t="s">
        <v>121</v>
      </c>
      <c r="AO79" s="106" t="s">
        <v>122</v>
      </c>
      <c r="AP79" s="105" t="s">
        <v>121</v>
      </c>
      <c r="AQ79" s="106" t="s">
        <v>122</v>
      </c>
      <c r="AR79" s="105" t="s">
        <v>121</v>
      </c>
      <c r="AS79" s="106" t="s">
        <v>122</v>
      </c>
      <c r="AT79" s="105" t="s">
        <v>121</v>
      </c>
      <c r="AU79" s="106" t="s">
        <v>122</v>
      </c>
      <c r="AV79" s="105" t="s">
        <v>121</v>
      </c>
      <c r="AW79" s="107" t="s">
        <v>122</v>
      </c>
      <c r="AX79" s="45"/>
    </row>
    <row r="80" spans="1:146" x14ac:dyDescent="0.25">
      <c r="A80" s="104" t="s">
        <v>52</v>
      </c>
      <c r="B80" s="108">
        <v>17109</v>
      </c>
      <c r="C80" s="109">
        <v>17943</v>
      </c>
      <c r="D80" s="109">
        <v>1766</v>
      </c>
      <c r="E80" s="109">
        <v>1968</v>
      </c>
      <c r="F80" s="109">
        <v>895</v>
      </c>
      <c r="G80" s="109">
        <v>1145</v>
      </c>
      <c r="H80" s="109">
        <v>2257</v>
      </c>
      <c r="I80" s="109">
        <v>2102</v>
      </c>
      <c r="J80" s="109">
        <v>301</v>
      </c>
      <c r="K80" s="109">
        <v>331</v>
      </c>
      <c r="L80" s="109">
        <v>312</v>
      </c>
      <c r="M80" s="109">
        <v>420</v>
      </c>
      <c r="N80" s="109">
        <v>422</v>
      </c>
      <c r="O80" s="109">
        <v>496</v>
      </c>
      <c r="P80" s="109">
        <v>636</v>
      </c>
      <c r="Q80" s="109">
        <v>805</v>
      </c>
      <c r="R80" s="109">
        <v>432</v>
      </c>
      <c r="S80" s="109">
        <v>434</v>
      </c>
      <c r="T80" s="109">
        <v>676</v>
      </c>
      <c r="U80" s="109">
        <v>668</v>
      </c>
      <c r="V80" s="109">
        <v>2018</v>
      </c>
      <c r="W80" s="109">
        <v>1915</v>
      </c>
      <c r="X80" s="109">
        <v>803</v>
      </c>
      <c r="Y80" s="109">
        <v>649</v>
      </c>
      <c r="Z80" s="109">
        <v>710</v>
      </c>
      <c r="AA80" s="109">
        <v>682</v>
      </c>
      <c r="AB80" s="109">
        <v>399</v>
      </c>
      <c r="AC80" s="109">
        <v>393</v>
      </c>
      <c r="AD80" s="109">
        <v>363</v>
      </c>
      <c r="AE80" s="109">
        <v>496</v>
      </c>
      <c r="AF80" s="109">
        <v>397</v>
      </c>
      <c r="AG80" s="109">
        <v>472</v>
      </c>
      <c r="AH80" s="109">
        <v>700</v>
      </c>
      <c r="AI80" s="109">
        <v>742</v>
      </c>
      <c r="AJ80" s="109">
        <v>204</v>
      </c>
      <c r="AK80" s="109">
        <v>215</v>
      </c>
      <c r="AL80" s="109">
        <v>164</v>
      </c>
      <c r="AM80" s="109">
        <v>205</v>
      </c>
      <c r="AN80" s="109">
        <v>430</v>
      </c>
      <c r="AO80" s="109">
        <v>552</v>
      </c>
      <c r="AP80" s="109">
        <v>421</v>
      </c>
      <c r="AQ80" s="109">
        <v>455</v>
      </c>
      <c r="AR80" s="109">
        <v>802</v>
      </c>
      <c r="AS80" s="109">
        <v>813</v>
      </c>
      <c r="AT80" s="109">
        <v>1079</v>
      </c>
      <c r="AU80" s="109">
        <v>1141</v>
      </c>
      <c r="AV80" s="109">
        <v>1092</v>
      </c>
      <c r="AW80" s="110">
        <v>1396</v>
      </c>
      <c r="AX80" s="72"/>
    </row>
    <row r="83" spans="1:50" x14ac:dyDescent="0.25">
      <c r="A83" s="31" t="s">
        <v>125</v>
      </c>
    </row>
    <row r="85" spans="1:50" x14ac:dyDescent="0.25">
      <c r="A85" s="113"/>
      <c r="B85" s="114" t="s">
        <v>50</v>
      </c>
      <c r="C85" s="30"/>
      <c r="D85" s="114" t="s">
        <v>53</v>
      </c>
      <c r="E85" s="30"/>
      <c r="F85" s="114" t="s">
        <v>54</v>
      </c>
      <c r="G85" s="30"/>
      <c r="H85" s="114" t="s">
        <v>55</v>
      </c>
      <c r="I85" s="30"/>
      <c r="J85" s="114" t="s">
        <v>56</v>
      </c>
      <c r="K85" s="30"/>
      <c r="L85" s="114" t="s">
        <v>57</v>
      </c>
      <c r="M85" s="30"/>
      <c r="N85" s="114" t="s">
        <v>58</v>
      </c>
      <c r="O85" s="30"/>
      <c r="P85" s="114" t="s">
        <v>59</v>
      </c>
      <c r="Q85" s="30"/>
      <c r="R85" s="114" t="s">
        <v>60</v>
      </c>
      <c r="S85" s="30"/>
      <c r="T85" s="114" t="s">
        <v>61</v>
      </c>
      <c r="U85" s="30"/>
      <c r="V85" s="114" t="s">
        <v>62</v>
      </c>
      <c r="W85" s="30"/>
      <c r="X85" s="114" t="s">
        <v>63</v>
      </c>
      <c r="Y85" s="30"/>
      <c r="Z85" s="114" t="s">
        <v>64</v>
      </c>
      <c r="AA85" s="30"/>
      <c r="AB85" s="114" t="s">
        <v>65</v>
      </c>
      <c r="AC85" s="30"/>
      <c r="AD85" s="114" t="s">
        <v>66</v>
      </c>
      <c r="AE85" s="30"/>
      <c r="AF85" s="114" t="s">
        <v>67</v>
      </c>
      <c r="AG85" s="30"/>
      <c r="AH85" s="114" t="s">
        <v>68</v>
      </c>
      <c r="AI85" s="30"/>
      <c r="AJ85" s="114" t="s">
        <v>69</v>
      </c>
      <c r="AK85" s="30"/>
      <c r="AL85" s="114" t="s">
        <v>70</v>
      </c>
      <c r="AM85" s="30"/>
      <c r="AN85" s="114" t="s">
        <v>71</v>
      </c>
      <c r="AO85" s="30"/>
      <c r="AP85" s="114" t="s">
        <v>72</v>
      </c>
      <c r="AQ85" s="30"/>
      <c r="AR85" s="114" t="s">
        <v>73</v>
      </c>
      <c r="AS85" s="30"/>
      <c r="AT85" s="114" t="s">
        <v>74</v>
      </c>
      <c r="AU85" s="30"/>
      <c r="AV85" s="114" t="s">
        <v>75</v>
      </c>
      <c r="AW85" s="30"/>
      <c r="AX85" s="46"/>
    </row>
    <row r="86" spans="1:50" x14ac:dyDescent="0.25">
      <c r="B86" s="118" t="s">
        <v>121</v>
      </c>
      <c r="C86" s="119" t="s">
        <v>122</v>
      </c>
      <c r="D86" s="118" t="s">
        <v>121</v>
      </c>
      <c r="E86" s="119" t="s">
        <v>122</v>
      </c>
      <c r="F86" s="118" t="s">
        <v>121</v>
      </c>
      <c r="G86" s="119" t="s">
        <v>122</v>
      </c>
      <c r="H86" s="118" t="s">
        <v>121</v>
      </c>
      <c r="I86" s="119" t="s">
        <v>122</v>
      </c>
      <c r="J86" s="118" t="s">
        <v>121</v>
      </c>
      <c r="K86" s="119" t="s">
        <v>122</v>
      </c>
      <c r="L86" s="118" t="s">
        <v>121</v>
      </c>
      <c r="M86" s="119" t="s">
        <v>122</v>
      </c>
      <c r="N86" s="118" t="s">
        <v>121</v>
      </c>
      <c r="O86" s="119" t="s">
        <v>122</v>
      </c>
      <c r="P86" s="118" t="s">
        <v>121</v>
      </c>
      <c r="Q86" s="119" t="s">
        <v>122</v>
      </c>
      <c r="R86" s="118" t="s">
        <v>121</v>
      </c>
      <c r="S86" s="119" t="s">
        <v>122</v>
      </c>
      <c r="T86" s="118" t="s">
        <v>121</v>
      </c>
      <c r="U86" s="119" t="s">
        <v>122</v>
      </c>
      <c r="V86" s="118" t="s">
        <v>121</v>
      </c>
      <c r="W86" s="119" t="s">
        <v>122</v>
      </c>
      <c r="X86" s="118" t="s">
        <v>121</v>
      </c>
      <c r="Y86" s="119" t="s">
        <v>122</v>
      </c>
      <c r="Z86" s="118" t="s">
        <v>121</v>
      </c>
      <c r="AA86" s="119" t="s">
        <v>122</v>
      </c>
      <c r="AB86" s="118" t="s">
        <v>121</v>
      </c>
      <c r="AC86" s="119" t="s">
        <v>122</v>
      </c>
      <c r="AD86" s="118" t="s">
        <v>121</v>
      </c>
      <c r="AE86" s="119" t="s">
        <v>122</v>
      </c>
      <c r="AF86" s="118" t="s">
        <v>121</v>
      </c>
      <c r="AG86" s="119" t="s">
        <v>122</v>
      </c>
      <c r="AH86" s="118" t="s">
        <v>121</v>
      </c>
      <c r="AI86" s="119" t="s">
        <v>122</v>
      </c>
      <c r="AJ86" s="118" t="s">
        <v>121</v>
      </c>
      <c r="AK86" s="119" t="s">
        <v>122</v>
      </c>
      <c r="AL86" s="118" t="s">
        <v>121</v>
      </c>
      <c r="AM86" s="119" t="s">
        <v>122</v>
      </c>
      <c r="AN86" s="118" t="s">
        <v>121</v>
      </c>
      <c r="AO86" s="119" t="s">
        <v>122</v>
      </c>
      <c r="AP86" s="118" t="s">
        <v>121</v>
      </c>
      <c r="AQ86" s="119" t="s">
        <v>122</v>
      </c>
      <c r="AR86" s="118" t="s">
        <v>121</v>
      </c>
      <c r="AS86" s="119" t="s">
        <v>122</v>
      </c>
      <c r="AT86" s="118" t="s">
        <v>121</v>
      </c>
      <c r="AU86" s="119" t="s">
        <v>122</v>
      </c>
      <c r="AV86" s="118" t="s">
        <v>121</v>
      </c>
      <c r="AW86" s="116" t="s">
        <v>122</v>
      </c>
      <c r="AX86" s="47"/>
    </row>
    <row r="87" spans="1:50" x14ac:dyDescent="0.25">
      <c r="A87" s="115" t="s">
        <v>91</v>
      </c>
      <c r="B87" s="120">
        <v>8041</v>
      </c>
      <c r="C87" s="122">
        <v>9297</v>
      </c>
      <c r="D87" s="122">
        <v>610</v>
      </c>
      <c r="E87" s="122">
        <v>839</v>
      </c>
      <c r="F87" s="122">
        <v>375</v>
      </c>
      <c r="G87" s="122">
        <v>501</v>
      </c>
      <c r="H87" s="122">
        <v>694</v>
      </c>
      <c r="I87" s="122">
        <v>937</v>
      </c>
      <c r="J87" s="122">
        <v>137</v>
      </c>
      <c r="K87" s="122">
        <v>171</v>
      </c>
      <c r="L87" s="122">
        <v>163</v>
      </c>
      <c r="M87" s="122">
        <v>201</v>
      </c>
      <c r="N87" s="122">
        <v>241</v>
      </c>
      <c r="O87" s="122">
        <v>224</v>
      </c>
      <c r="P87" s="122">
        <v>323</v>
      </c>
      <c r="Q87" s="122">
        <v>712</v>
      </c>
      <c r="R87" s="122">
        <v>102</v>
      </c>
      <c r="S87" s="122">
        <v>108</v>
      </c>
      <c r="T87" s="122">
        <v>465</v>
      </c>
      <c r="U87" s="122">
        <v>493</v>
      </c>
      <c r="V87" s="122">
        <v>922</v>
      </c>
      <c r="W87" s="122">
        <v>964</v>
      </c>
      <c r="X87" s="122">
        <v>396</v>
      </c>
      <c r="Y87" s="122">
        <v>315</v>
      </c>
      <c r="Z87" s="122">
        <v>364</v>
      </c>
      <c r="AA87" s="122">
        <v>213</v>
      </c>
      <c r="AB87" s="122">
        <v>166</v>
      </c>
      <c r="AC87" s="122">
        <v>159</v>
      </c>
      <c r="AD87" s="122">
        <v>180</v>
      </c>
      <c r="AE87" s="122">
        <v>199</v>
      </c>
      <c r="AF87" s="122">
        <v>262</v>
      </c>
      <c r="AG87" s="122">
        <v>353</v>
      </c>
      <c r="AH87" s="122">
        <v>410</v>
      </c>
      <c r="AI87" s="122">
        <v>233</v>
      </c>
      <c r="AJ87" s="122">
        <v>118</v>
      </c>
      <c r="AK87" s="122">
        <v>168</v>
      </c>
      <c r="AL87" s="122">
        <v>79</v>
      </c>
      <c r="AM87" s="122">
        <v>123</v>
      </c>
      <c r="AN87" s="122">
        <v>233</v>
      </c>
      <c r="AO87" s="122">
        <v>279</v>
      </c>
      <c r="AP87" s="122">
        <v>296</v>
      </c>
      <c r="AQ87" s="122">
        <v>293</v>
      </c>
      <c r="AR87" s="122">
        <v>428</v>
      </c>
      <c r="AS87" s="122">
        <v>404</v>
      </c>
      <c r="AT87" s="122">
        <v>561</v>
      </c>
      <c r="AU87" s="122">
        <v>934</v>
      </c>
      <c r="AV87" s="122">
        <v>558</v>
      </c>
      <c r="AW87" s="124">
        <v>750</v>
      </c>
      <c r="AX87" s="72"/>
    </row>
    <row r="88" spans="1:50" x14ac:dyDescent="0.25">
      <c r="A88" s="117" t="s">
        <v>92</v>
      </c>
      <c r="B88" s="121">
        <v>7902</v>
      </c>
      <c r="C88" s="123">
        <v>9136</v>
      </c>
      <c r="D88" s="123">
        <v>587</v>
      </c>
      <c r="E88" s="123">
        <v>919</v>
      </c>
      <c r="F88" s="123">
        <v>455</v>
      </c>
      <c r="G88" s="123">
        <v>494</v>
      </c>
      <c r="H88" s="123">
        <v>550</v>
      </c>
      <c r="I88" s="123">
        <v>604</v>
      </c>
      <c r="J88" s="123">
        <v>107</v>
      </c>
      <c r="K88" s="123">
        <v>184</v>
      </c>
      <c r="L88" s="123">
        <v>155</v>
      </c>
      <c r="M88" s="123">
        <v>186</v>
      </c>
      <c r="N88" s="123">
        <v>305</v>
      </c>
      <c r="O88" s="123">
        <v>266</v>
      </c>
      <c r="P88" s="123">
        <v>371</v>
      </c>
      <c r="Q88" s="123">
        <v>644</v>
      </c>
      <c r="R88" s="123">
        <v>88</v>
      </c>
      <c r="S88" s="123">
        <v>115</v>
      </c>
      <c r="T88" s="123">
        <v>505</v>
      </c>
      <c r="U88" s="123">
        <v>579</v>
      </c>
      <c r="V88" s="123">
        <v>930</v>
      </c>
      <c r="W88" s="123">
        <v>806</v>
      </c>
      <c r="X88" s="123">
        <v>361</v>
      </c>
      <c r="Y88" s="123">
        <v>355</v>
      </c>
      <c r="Z88" s="123">
        <v>293</v>
      </c>
      <c r="AA88" s="123">
        <v>209</v>
      </c>
      <c r="AB88" s="123">
        <v>127</v>
      </c>
      <c r="AC88" s="123">
        <v>168</v>
      </c>
      <c r="AD88" s="123">
        <v>168</v>
      </c>
      <c r="AE88" s="123">
        <v>195</v>
      </c>
      <c r="AF88" s="123">
        <v>241</v>
      </c>
      <c r="AG88" s="123">
        <v>324</v>
      </c>
      <c r="AH88" s="123">
        <v>310</v>
      </c>
      <c r="AI88" s="123">
        <v>248</v>
      </c>
      <c r="AJ88" s="123">
        <v>142</v>
      </c>
      <c r="AK88" s="123">
        <v>178</v>
      </c>
      <c r="AL88" s="123">
        <v>70</v>
      </c>
      <c r="AM88" s="123">
        <v>122</v>
      </c>
      <c r="AN88" s="123">
        <v>369</v>
      </c>
      <c r="AO88" s="123">
        <v>447</v>
      </c>
      <c r="AP88" s="123">
        <v>250</v>
      </c>
      <c r="AQ88" s="123">
        <v>353</v>
      </c>
      <c r="AR88" s="123">
        <v>381</v>
      </c>
      <c r="AS88" s="123">
        <v>407</v>
      </c>
      <c r="AT88" s="123">
        <v>572</v>
      </c>
      <c r="AU88" s="123">
        <v>980</v>
      </c>
      <c r="AV88" s="123">
        <v>569</v>
      </c>
      <c r="AW88" s="125">
        <v>625</v>
      </c>
      <c r="AX88" s="62"/>
    </row>
    <row r="91" spans="1:50" x14ac:dyDescent="0.25">
      <c r="A91" s="31" t="s">
        <v>126</v>
      </c>
    </row>
    <row r="93" spans="1:50" x14ac:dyDescent="0.25">
      <c r="A93" s="126"/>
      <c r="C93" s="127" t="s">
        <v>50</v>
      </c>
      <c r="D93" s="30"/>
      <c r="E93" s="127" t="s">
        <v>53</v>
      </c>
      <c r="F93" s="30"/>
      <c r="G93" s="127" t="s">
        <v>54</v>
      </c>
      <c r="H93" s="30"/>
      <c r="I93" s="127" t="s">
        <v>55</v>
      </c>
      <c r="J93" s="30"/>
      <c r="K93" s="127" t="s">
        <v>56</v>
      </c>
      <c r="L93" s="30"/>
      <c r="M93" s="127" t="s">
        <v>57</v>
      </c>
      <c r="N93" s="30"/>
      <c r="O93" s="127" t="s">
        <v>58</v>
      </c>
      <c r="P93" s="30"/>
      <c r="Q93" s="127" t="s">
        <v>59</v>
      </c>
      <c r="R93" s="30"/>
      <c r="S93" s="127" t="s">
        <v>60</v>
      </c>
      <c r="T93" s="30"/>
      <c r="U93" s="127" t="s">
        <v>61</v>
      </c>
      <c r="V93" s="30"/>
      <c r="W93" s="127" t="s">
        <v>62</v>
      </c>
      <c r="X93" s="30"/>
      <c r="Y93" s="127" t="s">
        <v>63</v>
      </c>
      <c r="Z93" s="30"/>
      <c r="AA93" s="127" t="s">
        <v>64</v>
      </c>
      <c r="AB93" s="30"/>
      <c r="AC93" s="127" t="s">
        <v>65</v>
      </c>
      <c r="AD93" s="30"/>
      <c r="AE93" s="127" t="s">
        <v>66</v>
      </c>
      <c r="AF93" s="30"/>
      <c r="AG93" s="127" t="s">
        <v>67</v>
      </c>
      <c r="AH93" s="30"/>
      <c r="AI93" s="127" t="s">
        <v>68</v>
      </c>
      <c r="AJ93" s="30"/>
      <c r="AK93" s="127" t="s">
        <v>69</v>
      </c>
      <c r="AL93" s="30"/>
      <c r="AM93" s="127" t="s">
        <v>70</v>
      </c>
      <c r="AN93" s="30"/>
      <c r="AO93" s="127" t="s">
        <v>71</v>
      </c>
      <c r="AP93" s="30"/>
      <c r="AQ93" s="127" t="s">
        <v>72</v>
      </c>
      <c r="AR93" s="30"/>
      <c r="AS93" s="127" t="s">
        <v>73</v>
      </c>
      <c r="AT93" s="30"/>
      <c r="AU93" s="127" t="s">
        <v>74</v>
      </c>
      <c r="AV93" s="30"/>
      <c r="AW93" s="127" t="s">
        <v>75</v>
      </c>
      <c r="AX93" s="30"/>
    </row>
    <row r="94" spans="1:50" x14ac:dyDescent="0.25">
      <c r="C94" s="133" t="s">
        <v>109</v>
      </c>
      <c r="D94" s="134" t="s">
        <v>110</v>
      </c>
      <c r="E94" s="133" t="s">
        <v>109</v>
      </c>
      <c r="F94" s="134" t="s">
        <v>110</v>
      </c>
      <c r="G94" s="133" t="s">
        <v>109</v>
      </c>
      <c r="H94" s="134" t="s">
        <v>110</v>
      </c>
      <c r="I94" s="133" t="s">
        <v>109</v>
      </c>
      <c r="J94" s="134" t="s">
        <v>110</v>
      </c>
      <c r="K94" s="133" t="s">
        <v>109</v>
      </c>
      <c r="L94" s="134" t="s">
        <v>110</v>
      </c>
      <c r="M94" s="133" t="s">
        <v>109</v>
      </c>
      <c r="N94" s="134" t="s">
        <v>110</v>
      </c>
      <c r="O94" s="133" t="s">
        <v>109</v>
      </c>
      <c r="P94" s="134" t="s">
        <v>110</v>
      </c>
      <c r="Q94" s="133" t="s">
        <v>109</v>
      </c>
      <c r="R94" s="134" t="s">
        <v>110</v>
      </c>
      <c r="S94" s="133" t="s">
        <v>109</v>
      </c>
      <c r="T94" s="134" t="s">
        <v>110</v>
      </c>
      <c r="U94" s="133" t="s">
        <v>109</v>
      </c>
      <c r="V94" s="134" t="s">
        <v>110</v>
      </c>
      <c r="W94" s="133" t="s">
        <v>109</v>
      </c>
      <c r="X94" s="134" t="s">
        <v>110</v>
      </c>
      <c r="Y94" s="133" t="s">
        <v>109</v>
      </c>
      <c r="Z94" s="134" t="s">
        <v>110</v>
      </c>
      <c r="AA94" s="133" t="s">
        <v>109</v>
      </c>
      <c r="AB94" s="134" t="s">
        <v>110</v>
      </c>
      <c r="AC94" s="133" t="s">
        <v>109</v>
      </c>
      <c r="AD94" s="134" t="s">
        <v>110</v>
      </c>
      <c r="AE94" s="133" t="s">
        <v>109</v>
      </c>
      <c r="AF94" s="134" t="s">
        <v>110</v>
      </c>
      <c r="AG94" s="133" t="s">
        <v>109</v>
      </c>
      <c r="AH94" s="134" t="s">
        <v>110</v>
      </c>
      <c r="AI94" s="133" t="s">
        <v>109</v>
      </c>
      <c r="AJ94" s="134" t="s">
        <v>110</v>
      </c>
      <c r="AK94" s="133" t="s">
        <v>109</v>
      </c>
      <c r="AL94" s="134" t="s">
        <v>110</v>
      </c>
      <c r="AM94" s="133" t="s">
        <v>109</v>
      </c>
      <c r="AN94" s="134" t="s">
        <v>110</v>
      </c>
      <c r="AO94" s="133" t="s">
        <v>109</v>
      </c>
      <c r="AP94" s="134" t="s">
        <v>110</v>
      </c>
      <c r="AQ94" s="133" t="s">
        <v>109</v>
      </c>
      <c r="AR94" s="134" t="s">
        <v>110</v>
      </c>
      <c r="AS94" s="133" t="s">
        <v>109</v>
      </c>
      <c r="AT94" s="134" t="s">
        <v>110</v>
      </c>
      <c r="AU94" s="133" t="s">
        <v>109</v>
      </c>
      <c r="AV94" s="134" t="s">
        <v>110</v>
      </c>
      <c r="AW94" s="133" t="s">
        <v>109</v>
      </c>
      <c r="AX94" s="130" t="s">
        <v>110</v>
      </c>
    </row>
    <row r="95" spans="1:50" x14ac:dyDescent="0.25">
      <c r="A95" s="129" t="s">
        <v>76</v>
      </c>
      <c r="B95" s="132" t="s">
        <v>91</v>
      </c>
      <c r="C95" s="135">
        <v>7082</v>
      </c>
      <c r="D95" s="137">
        <v>6906</v>
      </c>
      <c r="E95" s="137">
        <v>9</v>
      </c>
      <c r="F95" s="137">
        <v>10</v>
      </c>
      <c r="G95" s="137">
        <v>306</v>
      </c>
      <c r="H95" s="137">
        <v>276</v>
      </c>
      <c r="I95" s="137">
        <v>229</v>
      </c>
      <c r="J95" s="137">
        <v>295</v>
      </c>
      <c r="K95" s="137">
        <v>99</v>
      </c>
      <c r="L95" s="137">
        <v>84</v>
      </c>
      <c r="M95" s="137">
        <v>250</v>
      </c>
      <c r="N95" s="137">
        <v>242</v>
      </c>
      <c r="O95" s="137">
        <v>85</v>
      </c>
      <c r="P95" s="137">
        <v>58</v>
      </c>
      <c r="Q95" s="137">
        <v>62</v>
      </c>
      <c r="R95" s="137">
        <v>76</v>
      </c>
      <c r="S95" s="137">
        <v>34</v>
      </c>
      <c r="T95" s="137">
        <v>39</v>
      </c>
      <c r="U95" s="137">
        <v>80</v>
      </c>
      <c r="V95" s="137">
        <v>83</v>
      </c>
      <c r="W95" s="137">
        <v>1303</v>
      </c>
      <c r="X95" s="137">
        <v>1290</v>
      </c>
      <c r="Y95" s="137">
        <v>418</v>
      </c>
      <c r="Z95" s="137">
        <v>389</v>
      </c>
      <c r="AA95" s="137">
        <v>492</v>
      </c>
      <c r="AB95" s="137">
        <v>438</v>
      </c>
      <c r="AC95" s="137">
        <v>122</v>
      </c>
      <c r="AD95" s="137">
        <v>103</v>
      </c>
      <c r="AE95" s="137">
        <v>311</v>
      </c>
      <c r="AF95" s="137">
        <v>286</v>
      </c>
      <c r="AG95" s="137">
        <v>375</v>
      </c>
      <c r="AH95" s="137">
        <v>359</v>
      </c>
      <c r="AI95" s="137">
        <v>425</v>
      </c>
      <c r="AJ95" s="137">
        <v>502</v>
      </c>
      <c r="AK95" s="137">
        <v>216</v>
      </c>
      <c r="AL95" s="137">
        <v>188</v>
      </c>
      <c r="AM95" s="137">
        <v>88</v>
      </c>
      <c r="AN95" s="137">
        <v>123</v>
      </c>
      <c r="AO95" s="137">
        <v>178</v>
      </c>
      <c r="AP95" s="137">
        <v>177</v>
      </c>
      <c r="AQ95" s="137">
        <v>427</v>
      </c>
      <c r="AR95" s="137">
        <v>399</v>
      </c>
      <c r="AS95" s="137">
        <v>702</v>
      </c>
      <c r="AT95" s="137">
        <v>614</v>
      </c>
      <c r="AU95" s="137">
        <v>580</v>
      </c>
      <c r="AV95" s="137">
        <v>600</v>
      </c>
      <c r="AW95" s="137">
        <v>291</v>
      </c>
      <c r="AX95" s="139">
        <v>275</v>
      </c>
    </row>
    <row r="96" spans="1:50" x14ac:dyDescent="0.25">
      <c r="A96" s="30"/>
      <c r="B96" s="131" t="s">
        <v>52</v>
      </c>
      <c r="C96" s="136">
        <v>31097</v>
      </c>
      <c r="D96" s="138">
        <v>29192</v>
      </c>
      <c r="E96" s="138">
        <v>57</v>
      </c>
      <c r="F96" s="138">
        <v>52</v>
      </c>
      <c r="G96" s="138">
        <v>1451</v>
      </c>
      <c r="H96" s="138">
        <v>1282</v>
      </c>
      <c r="I96" s="138">
        <v>1187</v>
      </c>
      <c r="J96" s="138">
        <v>1256</v>
      </c>
      <c r="K96" s="138">
        <v>360</v>
      </c>
      <c r="L96" s="138">
        <v>346</v>
      </c>
      <c r="M96" s="138">
        <v>1035</v>
      </c>
      <c r="N96" s="138">
        <v>1040</v>
      </c>
      <c r="O96" s="138">
        <v>364</v>
      </c>
      <c r="P96" s="138">
        <v>301</v>
      </c>
      <c r="Q96" s="138">
        <v>267</v>
      </c>
      <c r="R96" s="138">
        <v>300</v>
      </c>
      <c r="S96" s="138">
        <v>154</v>
      </c>
      <c r="T96" s="138">
        <v>152</v>
      </c>
      <c r="U96" s="138">
        <v>356</v>
      </c>
      <c r="V96" s="138">
        <v>332</v>
      </c>
      <c r="W96" s="138">
        <v>5362</v>
      </c>
      <c r="X96" s="138">
        <v>4994</v>
      </c>
      <c r="Y96" s="138">
        <v>1849</v>
      </c>
      <c r="Z96" s="138">
        <v>1723</v>
      </c>
      <c r="AA96" s="138">
        <v>2048</v>
      </c>
      <c r="AB96" s="138">
        <v>1881</v>
      </c>
      <c r="AC96" s="138">
        <v>507</v>
      </c>
      <c r="AD96" s="138">
        <v>443</v>
      </c>
      <c r="AE96" s="138">
        <v>1291</v>
      </c>
      <c r="AF96" s="138">
        <v>1299</v>
      </c>
      <c r="AG96" s="138">
        <v>1618</v>
      </c>
      <c r="AH96" s="138">
        <v>1523</v>
      </c>
      <c r="AI96" s="138">
        <v>2011</v>
      </c>
      <c r="AJ96" s="138">
        <v>1937</v>
      </c>
      <c r="AK96" s="138">
        <v>937</v>
      </c>
      <c r="AL96" s="138">
        <v>864</v>
      </c>
      <c r="AM96" s="138">
        <v>488</v>
      </c>
      <c r="AN96" s="138">
        <v>481</v>
      </c>
      <c r="AO96" s="138">
        <v>779</v>
      </c>
      <c r="AP96" s="138">
        <v>702</v>
      </c>
      <c r="AQ96" s="138">
        <v>1968</v>
      </c>
      <c r="AR96" s="138">
        <v>1767</v>
      </c>
      <c r="AS96" s="138">
        <v>2949</v>
      </c>
      <c r="AT96" s="138">
        <v>2740</v>
      </c>
      <c r="AU96" s="138">
        <v>2697</v>
      </c>
      <c r="AV96" s="138">
        <v>2528</v>
      </c>
      <c r="AW96" s="138">
        <v>1362</v>
      </c>
      <c r="AX96" s="140">
        <v>1249</v>
      </c>
    </row>
    <row r="97" spans="1:146" s="32" customFormat="1" x14ac:dyDescent="0.25">
      <c r="A97" s="129" t="s">
        <v>90</v>
      </c>
      <c r="B97" s="132" t="s">
        <v>91</v>
      </c>
      <c r="C97" s="136">
        <v>3015</v>
      </c>
      <c r="D97" s="138">
        <v>3060</v>
      </c>
      <c r="E97" s="138">
        <v>8</v>
      </c>
      <c r="F97" s="138">
        <v>5</v>
      </c>
      <c r="G97" s="138">
        <v>135</v>
      </c>
      <c r="H97" s="138">
        <v>109</v>
      </c>
      <c r="I97" s="138">
        <v>119</v>
      </c>
      <c r="J97" s="138">
        <v>118</v>
      </c>
      <c r="K97" s="138">
        <v>35</v>
      </c>
      <c r="L97" s="138">
        <v>37</v>
      </c>
      <c r="M97" s="138">
        <v>108</v>
      </c>
      <c r="N97" s="138">
        <v>95</v>
      </c>
      <c r="O97" s="138">
        <v>33</v>
      </c>
      <c r="P97" s="138">
        <v>26</v>
      </c>
      <c r="Q97" s="138">
        <v>27</v>
      </c>
      <c r="R97" s="138">
        <v>33</v>
      </c>
      <c r="S97" s="138">
        <v>17</v>
      </c>
      <c r="T97" s="138">
        <v>19</v>
      </c>
      <c r="U97" s="138">
        <v>37</v>
      </c>
      <c r="V97" s="138">
        <v>39</v>
      </c>
      <c r="W97" s="138">
        <v>482</v>
      </c>
      <c r="X97" s="138">
        <v>512</v>
      </c>
      <c r="Y97" s="138">
        <v>172</v>
      </c>
      <c r="Z97" s="138">
        <v>166</v>
      </c>
      <c r="AA97" s="138">
        <v>208</v>
      </c>
      <c r="AB97" s="138">
        <v>227</v>
      </c>
      <c r="AC97" s="138">
        <v>59</v>
      </c>
      <c r="AD97" s="138">
        <v>55</v>
      </c>
      <c r="AE97" s="138">
        <v>134</v>
      </c>
      <c r="AF97" s="138">
        <v>133</v>
      </c>
      <c r="AG97" s="138">
        <v>139</v>
      </c>
      <c r="AH97" s="138">
        <v>142</v>
      </c>
      <c r="AI97" s="138">
        <v>154</v>
      </c>
      <c r="AJ97" s="138">
        <v>191</v>
      </c>
      <c r="AK97" s="138">
        <v>76</v>
      </c>
      <c r="AL97" s="138">
        <v>80</v>
      </c>
      <c r="AM97" s="138">
        <v>40</v>
      </c>
      <c r="AN97" s="138">
        <v>51</v>
      </c>
      <c r="AO97" s="138">
        <v>100</v>
      </c>
      <c r="AP97" s="138">
        <v>88</v>
      </c>
      <c r="AQ97" s="138">
        <v>161</v>
      </c>
      <c r="AR97" s="138">
        <v>162</v>
      </c>
      <c r="AS97" s="138">
        <v>328</v>
      </c>
      <c r="AT97" s="138">
        <v>311</v>
      </c>
      <c r="AU97" s="138">
        <v>289</v>
      </c>
      <c r="AV97" s="138">
        <v>314</v>
      </c>
      <c r="AW97" s="138">
        <v>154</v>
      </c>
      <c r="AX97" s="140">
        <v>147</v>
      </c>
      <c r="AY97" s="49"/>
      <c r="AZ97" s="49"/>
      <c r="BA97" s="49"/>
      <c r="BB97" s="49"/>
      <c r="BC97" s="49"/>
      <c r="BD97" s="49"/>
      <c r="BE97" s="49"/>
      <c r="BF97" s="49"/>
      <c r="BG97" s="49"/>
      <c r="BH97" s="49"/>
      <c r="BI97" s="49"/>
      <c r="BJ97" s="49"/>
      <c r="BK97" s="49"/>
      <c r="BL97" s="49"/>
      <c r="BM97" s="49"/>
      <c r="BN97" s="49"/>
      <c r="BO97" s="49"/>
      <c r="BP97" s="49"/>
      <c r="BQ97" s="49"/>
      <c r="BR97" s="49"/>
      <c r="BS97" s="49"/>
      <c r="BT97" s="49"/>
      <c r="BU97" s="49"/>
      <c r="BV97" s="49"/>
      <c r="BW97" s="49"/>
      <c r="BX97" s="49"/>
      <c r="BY97" s="49"/>
      <c r="BZ97" s="49"/>
      <c r="CA97" s="49"/>
      <c r="CB97" s="49"/>
      <c r="CC97" s="49"/>
      <c r="CD97" s="49"/>
      <c r="CE97" s="49"/>
      <c r="CF97" s="49"/>
      <c r="CG97" s="49"/>
      <c r="CH97" s="49"/>
      <c r="CI97" s="49"/>
      <c r="CJ97" s="49"/>
      <c r="CK97" s="49"/>
      <c r="CL97" s="49"/>
      <c r="CM97" s="49"/>
      <c r="CN97" s="49"/>
      <c r="CO97" s="49"/>
      <c r="CP97" s="49"/>
      <c r="CQ97" s="49"/>
      <c r="CR97" s="49"/>
      <c r="CS97" s="49"/>
      <c r="CT97" s="49"/>
      <c r="CU97" s="49"/>
      <c r="CV97" s="49"/>
      <c r="CW97" s="49"/>
      <c r="CX97" s="49"/>
      <c r="CY97" s="49"/>
      <c r="CZ97" s="49"/>
      <c r="DA97" s="49"/>
      <c r="DB97" s="49"/>
      <c r="DC97" s="49"/>
      <c r="DD97" s="49"/>
      <c r="DE97" s="49"/>
      <c r="DF97" s="49"/>
      <c r="DG97" s="49"/>
      <c r="DH97" s="49"/>
      <c r="DI97" s="49"/>
      <c r="DJ97" s="49"/>
      <c r="DK97" s="49"/>
      <c r="DL97" s="49"/>
      <c r="DM97" s="49"/>
      <c r="DN97" s="49"/>
      <c r="DO97" s="49"/>
      <c r="DP97" s="49"/>
      <c r="DQ97" s="49"/>
      <c r="DR97" s="49"/>
      <c r="DS97" s="49"/>
      <c r="DT97" s="49"/>
      <c r="DU97" s="49"/>
      <c r="DV97" s="49"/>
      <c r="DW97" s="49"/>
      <c r="DX97" s="49"/>
      <c r="DY97" s="49"/>
      <c r="DZ97" s="49"/>
      <c r="EA97" s="49"/>
      <c r="EB97" s="49"/>
      <c r="EC97" s="49"/>
      <c r="ED97" s="49"/>
      <c r="EE97" s="49"/>
      <c r="EF97" s="49"/>
      <c r="EG97" s="49"/>
      <c r="EH97" s="49"/>
      <c r="EI97" s="49"/>
      <c r="EJ97" s="49"/>
      <c r="EK97" s="49"/>
      <c r="EL97" s="49"/>
      <c r="EM97" s="49"/>
      <c r="EN97" s="49"/>
      <c r="EO97" s="49"/>
      <c r="EP97" s="49"/>
    </row>
    <row r="98" spans="1:146" s="32" customFormat="1" x14ac:dyDescent="0.25">
      <c r="A98" s="30"/>
      <c r="B98" s="131" t="s">
        <v>52</v>
      </c>
      <c r="C98" s="136">
        <v>12810</v>
      </c>
      <c r="D98" s="138">
        <v>12602</v>
      </c>
      <c r="E98" s="138">
        <v>36</v>
      </c>
      <c r="F98" s="138">
        <v>25</v>
      </c>
      <c r="G98" s="138">
        <v>591</v>
      </c>
      <c r="H98" s="138">
        <v>531</v>
      </c>
      <c r="I98" s="138">
        <v>497</v>
      </c>
      <c r="J98" s="138">
        <v>514</v>
      </c>
      <c r="K98" s="138">
        <v>134</v>
      </c>
      <c r="L98" s="138">
        <v>148</v>
      </c>
      <c r="M98" s="138">
        <v>378</v>
      </c>
      <c r="N98" s="138">
        <v>372</v>
      </c>
      <c r="O98" s="138">
        <v>147</v>
      </c>
      <c r="P98" s="138">
        <v>144</v>
      </c>
      <c r="Q98" s="138">
        <v>108</v>
      </c>
      <c r="R98" s="138">
        <v>112</v>
      </c>
      <c r="S98" s="138">
        <v>67</v>
      </c>
      <c r="T98" s="138">
        <v>73</v>
      </c>
      <c r="U98" s="138">
        <v>161</v>
      </c>
      <c r="V98" s="138">
        <v>155</v>
      </c>
      <c r="W98" s="138">
        <v>1928</v>
      </c>
      <c r="X98" s="138">
        <v>1895</v>
      </c>
      <c r="Y98" s="138">
        <v>786</v>
      </c>
      <c r="Z98" s="138">
        <v>774</v>
      </c>
      <c r="AA98" s="138">
        <v>862</v>
      </c>
      <c r="AB98" s="138">
        <v>866</v>
      </c>
      <c r="AC98" s="138">
        <v>241</v>
      </c>
      <c r="AD98" s="138">
        <v>228</v>
      </c>
      <c r="AE98" s="138">
        <v>557</v>
      </c>
      <c r="AF98" s="138">
        <v>552</v>
      </c>
      <c r="AG98" s="138">
        <v>581</v>
      </c>
      <c r="AH98" s="138">
        <v>543</v>
      </c>
      <c r="AI98" s="138">
        <v>668</v>
      </c>
      <c r="AJ98" s="138">
        <v>732</v>
      </c>
      <c r="AK98" s="138">
        <v>357</v>
      </c>
      <c r="AL98" s="138">
        <v>341</v>
      </c>
      <c r="AM98" s="138">
        <v>208</v>
      </c>
      <c r="AN98" s="138">
        <v>210</v>
      </c>
      <c r="AO98" s="138">
        <v>385</v>
      </c>
      <c r="AP98" s="138">
        <v>321</v>
      </c>
      <c r="AQ98" s="138">
        <v>668</v>
      </c>
      <c r="AR98" s="138">
        <v>676</v>
      </c>
      <c r="AS98" s="138">
        <v>1400</v>
      </c>
      <c r="AT98" s="138">
        <v>1412</v>
      </c>
      <c r="AU98" s="138">
        <v>1368</v>
      </c>
      <c r="AV98" s="138">
        <v>1344</v>
      </c>
      <c r="AW98" s="138">
        <v>682</v>
      </c>
      <c r="AX98" s="140">
        <v>634</v>
      </c>
      <c r="AY98" s="49"/>
      <c r="AZ98" s="49"/>
      <c r="BA98" s="49"/>
      <c r="BB98" s="49"/>
      <c r="BC98" s="49"/>
      <c r="BD98" s="49"/>
      <c r="BE98" s="49"/>
      <c r="BF98" s="49"/>
      <c r="BG98" s="49"/>
      <c r="BH98" s="49"/>
      <c r="BI98" s="49"/>
      <c r="BJ98" s="49"/>
      <c r="BK98" s="49"/>
      <c r="BL98" s="49"/>
      <c r="BM98" s="49"/>
      <c r="BN98" s="49"/>
      <c r="BO98" s="49"/>
      <c r="BP98" s="49"/>
      <c r="BQ98" s="49"/>
      <c r="BR98" s="49"/>
      <c r="BS98" s="49"/>
      <c r="BT98" s="49"/>
      <c r="BU98" s="49"/>
      <c r="BV98" s="49"/>
      <c r="BW98" s="49"/>
      <c r="BX98" s="49"/>
      <c r="BY98" s="49"/>
      <c r="BZ98" s="49"/>
      <c r="CA98" s="49"/>
      <c r="CB98" s="49"/>
      <c r="CC98" s="49"/>
      <c r="CD98" s="49"/>
      <c r="CE98" s="49"/>
      <c r="CF98" s="49"/>
      <c r="CG98" s="49"/>
      <c r="CH98" s="49"/>
      <c r="CI98" s="49"/>
      <c r="CJ98" s="49"/>
      <c r="CK98" s="49"/>
      <c r="CL98" s="49"/>
      <c r="CM98" s="49"/>
      <c r="CN98" s="49"/>
      <c r="CO98" s="49"/>
      <c r="CP98" s="49"/>
      <c r="CQ98" s="49"/>
      <c r="CR98" s="49"/>
      <c r="CS98" s="49"/>
      <c r="CT98" s="49"/>
      <c r="CU98" s="49"/>
      <c r="CV98" s="49"/>
      <c r="CW98" s="49"/>
      <c r="CX98" s="49"/>
      <c r="CY98" s="49"/>
      <c r="CZ98" s="49"/>
      <c r="DA98" s="49"/>
      <c r="DB98" s="49"/>
      <c r="DC98" s="49"/>
      <c r="DD98" s="49"/>
      <c r="DE98" s="49"/>
      <c r="DF98" s="49"/>
      <c r="DG98" s="49"/>
      <c r="DH98" s="49"/>
      <c r="DI98" s="49"/>
      <c r="DJ98" s="49"/>
      <c r="DK98" s="49"/>
      <c r="DL98" s="49"/>
      <c r="DM98" s="49"/>
      <c r="DN98" s="49"/>
      <c r="DO98" s="49"/>
      <c r="DP98" s="49"/>
      <c r="DQ98" s="49"/>
      <c r="DR98" s="49"/>
      <c r="DS98" s="49"/>
      <c r="DT98" s="49"/>
      <c r="DU98" s="49"/>
      <c r="DV98" s="49"/>
      <c r="DW98" s="49"/>
      <c r="DX98" s="49"/>
      <c r="DY98" s="49"/>
      <c r="DZ98" s="49"/>
      <c r="EA98" s="49"/>
      <c r="EB98" s="49"/>
      <c r="EC98" s="49"/>
      <c r="ED98" s="49"/>
      <c r="EE98" s="49"/>
      <c r="EF98" s="49"/>
      <c r="EG98" s="49"/>
      <c r="EH98" s="49"/>
      <c r="EI98" s="49"/>
      <c r="EJ98" s="49"/>
      <c r="EK98" s="49"/>
      <c r="EL98" s="49"/>
      <c r="EM98" s="49"/>
      <c r="EN98" s="49"/>
      <c r="EO98" s="49"/>
      <c r="EP98" s="49"/>
    </row>
    <row r="99" spans="1:146" x14ac:dyDescent="0.25">
      <c r="A99" s="129" t="s">
        <v>130</v>
      </c>
      <c r="B99" s="132" t="s">
        <v>91</v>
      </c>
      <c r="C99" s="136">
        <v>4067</v>
      </c>
      <c r="D99" s="138">
        <v>3846</v>
      </c>
      <c r="E99" s="138">
        <v>1</v>
      </c>
      <c r="F99" s="138">
        <v>5</v>
      </c>
      <c r="G99" s="138">
        <v>171</v>
      </c>
      <c r="H99" s="138">
        <v>167</v>
      </c>
      <c r="I99" s="138">
        <v>110</v>
      </c>
      <c r="J99" s="138">
        <v>177</v>
      </c>
      <c r="K99" s="138">
        <v>64</v>
      </c>
      <c r="L99" s="138">
        <v>47</v>
      </c>
      <c r="M99" s="138">
        <v>142</v>
      </c>
      <c r="N99" s="138">
        <v>147</v>
      </c>
      <c r="O99" s="138">
        <v>52</v>
      </c>
      <c r="P99" s="138">
        <v>32</v>
      </c>
      <c r="Q99" s="138">
        <v>35</v>
      </c>
      <c r="R99" s="138">
        <v>43</v>
      </c>
      <c r="S99" s="138">
        <v>17</v>
      </c>
      <c r="T99" s="138">
        <v>20</v>
      </c>
      <c r="U99" s="138">
        <v>43</v>
      </c>
      <c r="V99" s="138">
        <v>44</v>
      </c>
      <c r="W99" s="138">
        <v>821</v>
      </c>
      <c r="X99" s="138">
        <v>778</v>
      </c>
      <c r="Y99" s="138">
        <v>246</v>
      </c>
      <c r="Z99" s="138">
        <v>223</v>
      </c>
      <c r="AA99" s="138">
        <v>284</v>
      </c>
      <c r="AB99" s="138">
        <v>211</v>
      </c>
      <c r="AC99" s="138">
        <v>63</v>
      </c>
      <c r="AD99" s="138">
        <v>48</v>
      </c>
      <c r="AE99" s="138">
        <v>177</v>
      </c>
      <c r="AF99" s="138">
        <v>153</v>
      </c>
      <c r="AG99" s="138">
        <v>236</v>
      </c>
      <c r="AH99" s="138">
        <v>217</v>
      </c>
      <c r="AI99" s="138">
        <v>271</v>
      </c>
      <c r="AJ99" s="138">
        <v>311</v>
      </c>
      <c r="AK99" s="138">
        <v>140</v>
      </c>
      <c r="AL99" s="138">
        <v>108</v>
      </c>
      <c r="AM99" s="138">
        <v>48</v>
      </c>
      <c r="AN99" s="138">
        <v>72</v>
      </c>
      <c r="AO99" s="138">
        <v>78</v>
      </c>
      <c r="AP99" s="138">
        <v>89</v>
      </c>
      <c r="AQ99" s="138">
        <v>266</v>
      </c>
      <c r="AR99" s="138">
        <v>237</v>
      </c>
      <c r="AS99" s="138">
        <v>374</v>
      </c>
      <c r="AT99" s="138">
        <v>303</v>
      </c>
      <c r="AU99" s="138">
        <v>291</v>
      </c>
      <c r="AV99" s="138">
        <v>286</v>
      </c>
      <c r="AW99" s="138">
        <v>137</v>
      </c>
      <c r="AX99" s="140">
        <v>128</v>
      </c>
    </row>
    <row r="100" spans="1:146" x14ac:dyDescent="0.25">
      <c r="A100" s="30"/>
      <c r="B100" s="128" t="s">
        <v>52</v>
      </c>
      <c r="C100" s="136">
        <v>18287</v>
      </c>
      <c r="D100" s="138">
        <v>16590</v>
      </c>
      <c r="E100" s="138">
        <v>21</v>
      </c>
      <c r="F100" s="138">
        <v>27</v>
      </c>
      <c r="G100" s="138">
        <v>860</v>
      </c>
      <c r="H100" s="138">
        <v>751</v>
      </c>
      <c r="I100" s="138">
        <v>690</v>
      </c>
      <c r="J100" s="138">
        <v>742</v>
      </c>
      <c r="K100" s="138">
        <v>226</v>
      </c>
      <c r="L100" s="138">
        <v>198</v>
      </c>
      <c r="M100" s="138">
        <v>657</v>
      </c>
      <c r="N100" s="138">
        <v>668</v>
      </c>
      <c r="O100" s="138">
        <v>217</v>
      </c>
      <c r="P100" s="138">
        <v>157</v>
      </c>
      <c r="Q100" s="138">
        <v>159</v>
      </c>
      <c r="R100" s="138">
        <v>188</v>
      </c>
      <c r="S100" s="138">
        <v>87</v>
      </c>
      <c r="T100" s="138">
        <v>79</v>
      </c>
      <c r="U100" s="138">
        <v>195</v>
      </c>
      <c r="V100" s="138">
        <v>177</v>
      </c>
      <c r="W100" s="138">
        <v>3434</v>
      </c>
      <c r="X100" s="138">
        <v>3099</v>
      </c>
      <c r="Y100" s="138">
        <v>1063</v>
      </c>
      <c r="Z100" s="138">
        <v>949</v>
      </c>
      <c r="AA100" s="138">
        <v>1186</v>
      </c>
      <c r="AB100" s="138">
        <v>1015</v>
      </c>
      <c r="AC100" s="138">
        <v>266</v>
      </c>
      <c r="AD100" s="138">
        <v>215</v>
      </c>
      <c r="AE100" s="138">
        <v>734</v>
      </c>
      <c r="AF100" s="138">
        <v>747</v>
      </c>
      <c r="AG100" s="138">
        <v>1037</v>
      </c>
      <c r="AH100" s="138">
        <v>980</v>
      </c>
      <c r="AI100" s="138">
        <v>1343</v>
      </c>
      <c r="AJ100" s="138">
        <v>1205</v>
      </c>
      <c r="AK100" s="138">
        <v>580</v>
      </c>
      <c r="AL100" s="138">
        <v>523</v>
      </c>
      <c r="AM100" s="138">
        <v>280</v>
      </c>
      <c r="AN100" s="138">
        <v>271</v>
      </c>
      <c r="AO100" s="138">
        <v>394</v>
      </c>
      <c r="AP100" s="138">
        <v>381</v>
      </c>
      <c r="AQ100" s="138">
        <v>1300</v>
      </c>
      <c r="AR100" s="138">
        <v>1091</v>
      </c>
      <c r="AS100" s="138">
        <v>1549</v>
      </c>
      <c r="AT100" s="138">
        <v>1328</v>
      </c>
      <c r="AU100" s="138">
        <v>1329</v>
      </c>
      <c r="AV100" s="138">
        <v>1184</v>
      </c>
      <c r="AW100" s="138">
        <v>680</v>
      </c>
      <c r="AX100" s="140">
        <v>615</v>
      </c>
    </row>
  </sheetData>
  <pageMargins left="0.7" right="0.7" top="0.78740157499999996" bottom="0.78740157499999996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rgb="FFFF0000"/>
  </sheetPr>
  <dimension ref="A1:T77"/>
  <sheetViews>
    <sheetView workbookViewId="0">
      <selection activeCell="C95" sqref="C95:AX100 A95:B100 C93:AX94"/>
    </sheetView>
  </sheetViews>
  <sheetFormatPr baseColWidth="10" defaultRowHeight="15" x14ac:dyDescent="0.25"/>
  <cols>
    <col min="1" max="1" width="38.7109375" customWidth="1"/>
    <col min="2" max="3" width="14.5703125" customWidth="1"/>
    <col min="4" max="4" width="16.140625" customWidth="1"/>
    <col min="5" max="6" width="14.5703125" style="48" customWidth="1"/>
    <col min="8" max="9" width="14.5703125" style="48" customWidth="1"/>
  </cols>
  <sheetData>
    <row r="1" spans="1:11" ht="30" customHeight="1" x14ac:dyDescent="0.25">
      <c r="A1" s="8"/>
      <c r="B1" s="1"/>
      <c r="C1" s="25"/>
      <c r="D1" s="1"/>
      <c r="E1" s="1"/>
      <c r="F1" s="25"/>
      <c r="H1" s="1"/>
      <c r="I1" s="25"/>
    </row>
    <row r="2" spans="1:11" x14ac:dyDescent="0.25">
      <c r="A2" s="9"/>
      <c r="B2" s="1"/>
      <c r="C2" s="1"/>
      <c r="D2" s="1"/>
      <c r="E2" s="1"/>
      <c r="F2" s="1"/>
      <c r="H2" s="1"/>
      <c r="I2" s="1"/>
    </row>
    <row r="3" spans="1:11" x14ac:dyDescent="0.25">
      <c r="A3" s="1"/>
      <c r="B3" s="1"/>
      <c r="C3" s="26" t="s">
        <v>50</v>
      </c>
      <c r="D3" s="1"/>
      <c r="E3" s="1" t="s">
        <v>94</v>
      </c>
      <c r="F3" s="26"/>
      <c r="H3" s="1" t="s">
        <v>95</v>
      </c>
      <c r="I3" s="26"/>
    </row>
    <row r="4" spans="1:11" ht="23.1" customHeight="1" x14ac:dyDescent="0.25">
      <c r="A4" s="1"/>
      <c r="B4" s="1"/>
      <c r="C4" s="26"/>
      <c r="D4" s="1"/>
      <c r="E4" s="1"/>
      <c r="F4" s="26"/>
      <c r="H4" s="1"/>
      <c r="I4" s="26"/>
      <c r="K4" s="141"/>
    </row>
    <row r="5" spans="1:11" x14ac:dyDescent="0.25">
      <c r="A5" s="27" t="s">
        <v>0</v>
      </c>
      <c r="B5" s="2"/>
      <c r="C5" s="2"/>
      <c r="D5" s="1"/>
      <c r="E5" s="2"/>
      <c r="F5" s="2"/>
      <c r="H5" s="2"/>
      <c r="I5" s="2"/>
    </row>
    <row r="6" spans="1:11" x14ac:dyDescent="0.25">
      <c r="A6" s="56" t="s">
        <v>1</v>
      </c>
      <c r="B6" s="57" t="str">
        <f>'AMS Wien'!$B$6</f>
        <v>akt. Monat</v>
      </c>
      <c r="C6" s="57" t="str">
        <f>'AMS Wien'!$C$6</f>
        <v>akt. Monat Vorjahr</v>
      </c>
      <c r="E6" s="57" t="str">
        <f>'AMS Wien'!$B$6</f>
        <v>akt. Monat</v>
      </c>
      <c r="F6" s="57" t="str">
        <f>'AMS Wien'!$C$6</f>
        <v>akt. Monat Vorjahr</v>
      </c>
      <c r="H6" s="57" t="str">
        <f>'AMS Wien'!$B$6</f>
        <v>akt. Monat</v>
      </c>
      <c r="I6" s="57" t="str">
        <f>'AMS Wien'!$C$6</f>
        <v>akt. Monat Vorjahr</v>
      </c>
    </row>
    <row r="7" spans="1:11" s="48" customFormat="1" ht="15.75" thickBot="1" x14ac:dyDescent="0.3">
      <c r="A7" s="60"/>
      <c r="B7" s="58">
        <f>'AMS Wien'!B7</f>
        <v>45505</v>
      </c>
      <c r="C7" s="58">
        <f>'AMS Wien'!C7</f>
        <v>45139</v>
      </c>
      <c r="E7" s="58">
        <f>B7</f>
        <v>45505</v>
      </c>
      <c r="F7" s="58">
        <f>C7</f>
        <v>45139</v>
      </c>
      <c r="H7" s="58">
        <f>B7</f>
        <v>45505</v>
      </c>
      <c r="I7" s="58">
        <f>C7</f>
        <v>45139</v>
      </c>
    </row>
    <row r="8" spans="1:11" ht="15.75" thickTop="1" x14ac:dyDescent="0.25">
      <c r="A8" s="13" t="s">
        <v>2</v>
      </c>
      <c r="B8" s="14">
        <f>DWH!C5</f>
        <v>118197</v>
      </c>
      <c r="C8" s="14">
        <f>DWH!D5</f>
        <v>109438</v>
      </c>
      <c r="E8" s="14">
        <f>'1.Bezirk'!B8+'2.Bezirk'!B8+'3.Bezirk'!B8+'4.Bezirk'!B8+'5.Bezirk'!B8+'6.Bezirk'!B8+'7.Bezirk'!B8+'8.Bezirk'!B8+'9.Bezirk'!B8+'10.Bezirk'!B8+'11.Bezirk'!B8+'12.Bezirk'!B8+'13.Bezirk'!B8+'14.Bezirk'!B8+'15.Bezirk'!B8+'16.Bezirk'!B8+'17.Bezirk'!B8+'18.Bezirk'!B8+'19.Bezirk'!B8+'20.Bezirk'!B8+'21.Bezirk'!B8+'22.Bezirk'!B8+'23.Bezirk'!B8</f>
        <v>118198</v>
      </c>
      <c r="F8" s="14">
        <f>'1.Bezirk'!C8+'2.Bezirk'!C8+'3.Bezirk'!C8+'4.Bezirk'!C8+'5.Bezirk'!C8+'6.Bezirk'!C8+'7.Bezirk'!C8+'8.Bezirk'!C8+'9.Bezirk'!C8+'10.Bezirk'!C8+'11.Bezirk'!C8+'12.Bezirk'!C8+'13.Bezirk'!C8+'14.Bezirk'!C8+'15.Bezirk'!C8+'16.Bezirk'!C8+'17.Bezirk'!C8+'18.Bezirk'!C8+'19.Bezirk'!C8+'20.Bezirk'!C8+'21.Bezirk'!C8+'22.Bezirk'!C8+'23.Bezirk'!C8</f>
        <v>109439</v>
      </c>
      <c r="H8" s="14">
        <f>B8-E8</f>
        <v>-1</v>
      </c>
      <c r="I8" s="14">
        <f>C8-F8</f>
        <v>-1</v>
      </c>
    </row>
    <row r="9" spans="1:11" x14ac:dyDescent="0.25">
      <c r="A9" s="10" t="s">
        <v>3</v>
      </c>
      <c r="B9" s="14">
        <f>DWH!C6</f>
        <v>12993</v>
      </c>
      <c r="C9" s="14">
        <f>DWH!D6</f>
        <v>11228</v>
      </c>
      <c r="E9" s="14">
        <f>'1.Bezirk'!B9+'2.Bezirk'!B9+'3.Bezirk'!B9+'4.Bezirk'!B9+'5.Bezirk'!B9+'6.Bezirk'!B9+'7.Bezirk'!B9+'8.Bezirk'!B9+'9.Bezirk'!B9+'10.Bezirk'!B9+'11.Bezirk'!B9+'12.Bezirk'!B9+'13.Bezirk'!B9+'14.Bezirk'!B9+'15.Bezirk'!B9+'16.Bezirk'!B9+'17.Bezirk'!B9+'18.Bezirk'!B9+'19.Bezirk'!B9+'20.Bezirk'!B9+'21.Bezirk'!B9+'22.Bezirk'!B9+'23.Bezirk'!B9</f>
        <v>12993</v>
      </c>
      <c r="F9" s="14">
        <f>'1.Bezirk'!C9+'2.Bezirk'!C9+'3.Bezirk'!C9+'4.Bezirk'!C9+'5.Bezirk'!C9+'6.Bezirk'!C9+'7.Bezirk'!C9+'8.Bezirk'!C9+'9.Bezirk'!C9+'10.Bezirk'!C9+'11.Bezirk'!C9+'12.Bezirk'!C9+'13.Bezirk'!C9+'14.Bezirk'!C9+'15.Bezirk'!C9+'16.Bezirk'!C9+'17.Bezirk'!C9+'18.Bezirk'!C9+'19.Bezirk'!C9+'20.Bezirk'!C9+'21.Bezirk'!C9+'22.Bezirk'!C9+'23.Bezirk'!C9</f>
        <v>11228</v>
      </c>
      <c r="H9" s="14">
        <f t="shared" ref="H9:H20" si="0">B9-E9</f>
        <v>0</v>
      </c>
      <c r="I9" s="14">
        <f t="shared" ref="I9:I20" si="1">C9-F9</f>
        <v>0</v>
      </c>
    </row>
    <row r="10" spans="1:11" x14ac:dyDescent="0.25">
      <c r="A10" s="10" t="s">
        <v>4</v>
      </c>
      <c r="B10" s="14">
        <f>DWH!C7</f>
        <v>63234</v>
      </c>
      <c r="C10" s="14">
        <f>DWH!D7</f>
        <v>58795</v>
      </c>
      <c r="E10" s="14">
        <f>'1.Bezirk'!B10+'2.Bezirk'!B10+'3.Bezirk'!B10+'4.Bezirk'!B10+'5.Bezirk'!B10+'6.Bezirk'!B10+'7.Bezirk'!B10+'8.Bezirk'!B10+'9.Bezirk'!B10+'10.Bezirk'!B10+'11.Bezirk'!B10+'12.Bezirk'!B10+'13.Bezirk'!B10+'14.Bezirk'!B10+'15.Bezirk'!B10+'16.Bezirk'!B10+'17.Bezirk'!B10+'18.Bezirk'!B10+'19.Bezirk'!B10+'20.Bezirk'!B10+'21.Bezirk'!B10+'22.Bezirk'!B10+'23.Bezirk'!B10</f>
        <v>63234</v>
      </c>
      <c r="F10" s="14">
        <f>'1.Bezirk'!C10+'2.Bezirk'!C10+'3.Bezirk'!C10+'4.Bezirk'!C10+'5.Bezirk'!C10+'6.Bezirk'!C10+'7.Bezirk'!C10+'8.Bezirk'!C10+'9.Bezirk'!C10+'10.Bezirk'!C10+'11.Bezirk'!C10+'12.Bezirk'!C10+'13.Bezirk'!C10+'14.Bezirk'!C10+'15.Bezirk'!C10+'16.Bezirk'!C10+'17.Bezirk'!C10+'18.Bezirk'!C10+'19.Bezirk'!C10+'20.Bezirk'!C10+'21.Bezirk'!C10+'22.Bezirk'!C10+'23.Bezirk'!C10</f>
        <v>58796</v>
      </c>
      <c r="H10" s="14">
        <f t="shared" si="0"/>
        <v>0</v>
      </c>
      <c r="I10" s="14">
        <f t="shared" si="1"/>
        <v>-1</v>
      </c>
    </row>
    <row r="11" spans="1:11" x14ac:dyDescent="0.25">
      <c r="A11" s="10" t="s">
        <v>5</v>
      </c>
      <c r="B11" s="14">
        <f>DWH!C8</f>
        <v>22750</v>
      </c>
      <c r="C11" s="14">
        <f>DWH!D8</f>
        <v>21512</v>
      </c>
      <c r="E11" s="14">
        <f>'1.Bezirk'!B11+'2.Bezirk'!B11+'3.Bezirk'!B11+'4.Bezirk'!B11+'5.Bezirk'!B11+'6.Bezirk'!B11+'7.Bezirk'!B11+'8.Bezirk'!B11+'9.Bezirk'!B11+'10.Bezirk'!B11+'11.Bezirk'!B11+'12.Bezirk'!B11+'13.Bezirk'!B11+'14.Bezirk'!B11+'15.Bezirk'!B11+'16.Bezirk'!B11+'17.Bezirk'!B11+'18.Bezirk'!B11+'19.Bezirk'!B11+'20.Bezirk'!B11+'21.Bezirk'!B11+'22.Bezirk'!B11+'23.Bezirk'!B11</f>
        <v>22751</v>
      </c>
      <c r="F11" s="14">
        <f>'1.Bezirk'!C11+'2.Bezirk'!C11+'3.Bezirk'!C11+'4.Bezirk'!C11+'5.Bezirk'!C11+'6.Bezirk'!C11+'7.Bezirk'!C11+'8.Bezirk'!C11+'9.Bezirk'!C11+'10.Bezirk'!C11+'11.Bezirk'!C11+'12.Bezirk'!C11+'13.Bezirk'!C11+'14.Bezirk'!C11+'15.Bezirk'!C11+'16.Bezirk'!C11+'17.Bezirk'!C11+'18.Bezirk'!C11+'19.Bezirk'!C11+'20.Bezirk'!C11+'21.Bezirk'!C11+'22.Bezirk'!C11+'23.Bezirk'!C11</f>
        <v>21512</v>
      </c>
      <c r="H11" s="14">
        <f t="shared" si="0"/>
        <v>-1</v>
      </c>
      <c r="I11" s="14">
        <f t="shared" si="1"/>
        <v>0</v>
      </c>
    </row>
    <row r="12" spans="1:11" x14ac:dyDescent="0.25">
      <c r="A12" s="10" t="s">
        <v>6</v>
      </c>
      <c r="B12" s="14">
        <f>DWH!C9</f>
        <v>19220</v>
      </c>
      <c r="C12" s="14">
        <f>DWH!D9</f>
        <v>17903</v>
      </c>
      <c r="E12" s="14">
        <f>'1.Bezirk'!B12+'2.Bezirk'!B12+'3.Bezirk'!B12+'4.Bezirk'!B12+'5.Bezirk'!B12+'6.Bezirk'!B12+'7.Bezirk'!B12+'8.Bezirk'!B12+'9.Bezirk'!B12+'10.Bezirk'!B12+'11.Bezirk'!B12+'12.Bezirk'!B12+'13.Bezirk'!B12+'14.Bezirk'!B12+'15.Bezirk'!B12+'16.Bezirk'!B12+'17.Bezirk'!B12+'18.Bezirk'!B12+'19.Bezirk'!B12+'20.Bezirk'!B12+'21.Bezirk'!B12+'22.Bezirk'!B12+'23.Bezirk'!B12</f>
        <v>19220</v>
      </c>
      <c r="F12" s="14">
        <f>'1.Bezirk'!C12+'2.Bezirk'!C12+'3.Bezirk'!C12+'4.Bezirk'!C12+'5.Bezirk'!C12+'6.Bezirk'!C12+'7.Bezirk'!C12+'8.Bezirk'!C12+'9.Bezirk'!C12+'10.Bezirk'!C12+'11.Bezirk'!C12+'12.Bezirk'!C12+'13.Bezirk'!C12+'14.Bezirk'!C12+'15.Bezirk'!C12+'16.Bezirk'!C12+'17.Bezirk'!C12+'18.Bezirk'!C12+'19.Bezirk'!C12+'20.Bezirk'!C12+'21.Bezirk'!C12+'22.Bezirk'!C12+'23.Bezirk'!C12</f>
        <v>17903</v>
      </c>
      <c r="H12" s="14">
        <f t="shared" si="0"/>
        <v>0</v>
      </c>
      <c r="I12" s="14">
        <f t="shared" si="1"/>
        <v>0</v>
      </c>
    </row>
    <row r="13" spans="1:11" x14ac:dyDescent="0.25">
      <c r="A13" s="10" t="s">
        <v>7</v>
      </c>
      <c r="B13" s="14">
        <f>DWH!C10</f>
        <v>55208</v>
      </c>
      <c r="C13" s="14">
        <f>DWH!D10</f>
        <v>50981</v>
      </c>
      <c r="E13" s="14">
        <f>'1.Bezirk'!B13+'2.Bezirk'!B13+'3.Bezirk'!B13+'4.Bezirk'!B13+'5.Bezirk'!B13+'6.Bezirk'!B13+'7.Bezirk'!B13+'8.Bezirk'!B13+'9.Bezirk'!B13+'10.Bezirk'!B13+'11.Bezirk'!B13+'12.Bezirk'!B13+'13.Bezirk'!B13+'14.Bezirk'!B13+'15.Bezirk'!B13+'16.Bezirk'!B13+'17.Bezirk'!B13+'18.Bezirk'!B13+'19.Bezirk'!B13+'20.Bezirk'!B13+'21.Bezirk'!B13+'22.Bezirk'!B13+'23.Bezirk'!B13</f>
        <v>55208</v>
      </c>
      <c r="F13" s="14">
        <f>'1.Bezirk'!C13+'2.Bezirk'!C13+'3.Bezirk'!C13+'4.Bezirk'!C13+'5.Bezirk'!C13+'6.Bezirk'!C13+'7.Bezirk'!C13+'8.Bezirk'!C13+'9.Bezirk'!C13+'10.Bezirk'!C13+'11.Bezirk'!C13+'12.Bezirk'!C13+'13.Bezirk'!C13+'14.Bezirk'!C13+'15.Bezirk'!C13+'16.Bezirk'!C13+'17.Bezirk'!C13+'18.Bezirk'!C13+'19.Bezirk'!C13+'20.Bezirk'!C13+'21.Bezirk'!C13+'22.Bezirk'!C13+'23.Bezirk'!C13</f>
        <v>50981</v>
      </c>
      <c r="H13" s="14">
        <f t="shared" si="0"/>
        <v>0</v>
      </c>
      <c r="I13" s="14">
        <f t="shared" si="1"/>
        <v>0</v>
      </c>
    </row>
    <row r="14" spans="1:11" x14ac:dyDescent="0.25">
      <c r="A14" s="10" t="s">
        <v>8</v>
      </c>
      <c r="B14" s="14">
        <f>DWH!C11</f>
        <v>60259</v>
      </c>
      <c r="C14" s="14">
        <f>DWH!D11</f>
        <v>54041</v>
      </c>
      <c r="E14" s="14">
        <f>'1.Bezirk'!B14+'2.Bezirk'!B14+'3.Bezirk'!B14+'4.Bezirk'!B14+'5.Bezirk'!B14+'6.Bezirk'!B14+'7.Bezirk'!B14+'8.Bezirk'!B14+'9.Bezirk'!B14+'10.Bezirk'!B14+'11.Bezirk'!B14+'12.Bezirk'!B14+'13.Bezirk'!B14+'14.Bezirk'!B14+'15.Bezirk'!B14+'16.Bezirk'!B14+'17.Bezirk'!B14+'18.Bezirk'!B14+'19.Bezirk'!B14+'20.Bezirk'!B14+'21.Bezirk'!B14+'22.Bezirk'!B14+'23.Bezirk'!B14</f>
        <v>60259</v>
      </c>
      <c r="F14" s="14">
        <f>'1.Bezirk'!C14+'2.Bezirk'!C14+'3.Bezirk'!C14+'4.Bezirk'!C14+'5.Bezirk'!C14+'6.Bezirk'!C14+'7.Bezirk'!C14+'8.Bezirk'!C14+'9.Bezirk'!C14+'10.Bezirk'!C14+'11.Bezirk'!C14+'12.Bezirk'!C14+'13.Bezirk'!C14+'14.Bezirk'!C14+'15.Bezirk'!C14+'16.Bezirk'!C14+'17.Bezirk'!C14+'18.Bezirk'!C14+'19.Bezirk'!C14+'20.Bezirk'!C14+'21.Bezirk'!C14+'22.Bezirk'!C14+'23.Bezirk'!C14</f>
        <v>54042</v>
      </c>
      <c r="H14" s="14">
        <f t="shared" si="0"/>
        <v>0</v>
      </c>
      <c r="I14" s="14">
        <f t="shared" si="1"/>
        <v>-1</v>
      </c>
    </row>
    <row r="15" spans="1:11" x14ac:dyDescent="0.25">
      <c r="A15" s="10" t="s">
        <v>9</v>
      </c>
      <c r="B15" s="14">
        <f>DWH!C12</f>
        <v>16429</v>
      </c>
      <c r="C15" s="14">
        <f>DWH!D12</f>
        <v>15706</v>
      </c>
      <c r="E15" s="14">
        <f>'1.Bezirk'!B15+'2.Bezirk'!B15+'3.Bezirk'!B15+'4.Bezirk'!B15+'5.Bezirk'!B15+'6.Bezirk'!B15+'7.Bezirk'!B15+'8.Bezirk'!B15+'9.Bezirk'!B15+'10.Bezirk'!B15+'11.Bezirk'!B15+'12.Bezirk'!B15+'13.Bezirk'!B15+'14.Bezirk'!B15+'15.Bezirk'!B15+'16.Bezirk'!B15+'17.Bezirk'!B15+'18.Bezirk'!B15+'19.Bezirk'!B15+'20.Bezirk'!B15+'21.Bezirk'!B15+'22.Bezirk'!B15+'23.Bezirk'!B15</f>
        <v>16430</v>
      </c>
      <c r="F15" s="14">
        <f>'1.Bezirk'!C15+'2.Bezirk'!C15+'3.Bezirk'!C15+'4.Bezirk'!C15+'5.Bezirk'!C15+'6.Bezirk'!C15+'7.Bezirk'!C15+'8.Bezirk'!C15+'9.Bezirk'!C15+'10.Bezirk'!C15+'11.Bezirk'!C15+'12.Bezirk'!C15+'13.Bezirk'!C15+'14.Bezirk'!C15+'15.Bezirk'!C15+'16.Bezirk'!C15+'17.Bezirk'!C15+'18.Bezirk'!C15+'19.Bezirk'!C15+'20.Bezirk'!C15+'21.Bezirk'!C15+'22.Bezirk'!C15+'23.Bezirk'!C15</f>
        <v>15706</v>
      </c>
      <c r="H15" s="14">
        <f t="shared" si="0"/>
        <v>-1</v>
      </c>
      <c r="I15" s="14">
        <f t="shared" si="1"/>
        <v>0</v>
      </c>
    </row>
    <row r="16" spans="1:11" x14ac:dyDescent="0.25">
      <c r="A16" s="10" t="s">
        <v>10</v>
      </c>
      <c r="B16" s="14">
        <f>DWH!C13</f>
        <v>2243</v>
      </c>
      <c r="C16" s="14">
        <f>DWH!D13</f>
        <v>1905</v>
      </c>
      <c r="E16" s="14">
        <f>'1.Bezirk'!B16+'2.Bezirk'!B16+'3.Bezirk'!B16+'4.Bezirk'!B16+'5.Bezirk'!B16+'6.Bezirk'!B16+'7.Bezirk'!B16+'8.Bezirk'!B16+'9.Bezirk'!B16+'10.Bezirk'!B16+'11.Bezirk'!B16+'12.Bezirk'!B16+'13.Bezirk'!B16+'14.Bezirk'!B16+'15.Bezirk'!B16+'16.Bezirk'!B16+'17.Bezirk'!B16+'18.Bezirk'!B16+'19.Bezirk'!B16+'20.Bezirk'!B16+'21.Bezirk'!B16+'22.Bezirk'!B16+'23.Bezirk'!B16</f>
        <v>2243</v>
      </c>
      <c r="F16" s="14">
        <f>'1.Bezirk'!C16+'2.Bezirk'!C16+'3.Bezirk'!C16+'4.Bezirk'!C16+'5.Bezirk'!C16+'6.Bezirk'!C16+'7.Bezirk'!C16+'8.Bezirk'!C16+'9.Bezirk'!C16+'10.Bezirk'!C16+'11.Bezirk'!C16+'12.Bezirk'!C16+'13.Bezirk'!C16+'14.Bezirk'!C16+'15.Bezirk'!C16+'16.Bezirk'!C16+'17.Bezirk'!C16+'18.Bezirk'!C16+'19.Bezirk'!C16+'20.Bezirk'!C16+'21.Bezirk'!C16+'22.Bezirk'!C16+'23.Bezirk'!C16</f>
        <v>1905</v>
      </c>
      <c r="H16" s="14">
        <f t="shared" si="0"/>
        <v>0</v>
      </c>
      <c r="I16" s="14">
        <f t="shared" si="1"/>
        <v>0</v>
      </c>
    </row>
    <row r="17" spans="1:20" x14ac:dyDescent="0.25">
      <c r="A17" s="10" t="s">
        <v>11</v>
      </c>
      <c r="B17" s="14">
        <f>DWH!C14</f>
        <v>38077</v>
      </c>
      <c r="C17" s="14">
        <f>DWH!D14</f>
        <v>31703</v>
      </c>
      <c r="E17" s="14">
        <f>'1.Bezirk'!B17+'2.Bezirk'!B17+'3.Bezirk'!B17+'4.Bezirk'!B17+'5.Bezirk'!B17+'6.Bezirk'!B17+'7.Bezirk'!B17+'8.Bezirk'!B17+'9.Bezirk'!B17+'10.Bezirk'!B17+'11.Bezirk'!B17+'12.Bezirk'!B17+'13.Bezirk'!B17+'14.Bezirk'!B17+'15.Bezirk'!B17+'16.Bezirk'!B17+'17.Bezirk'!B17+'18.Bezirk'!B17+'19.Bezirk'!B17+'20.Bezirk'!B17+'21.Bezirk'!B17+'22.Bezirk'!B17+'23.Bezirk'!B17</f>
        <v>38078</v>
      </c>
      <c r="F17" s="14">
        <f>'1.Bezirk'!C17+'2.Bezirk'!C17+'3.Bezirk'!C17+'4.Bezirk'!C17+'5.Bezirk'!C17+'6.Bezirk'!C17+'7.Bezirk'!C17+'8.Bezirk'!C17+'9.Bezirk'!C17+'10.Bezirk'!C17+'11.Bezirk'!C17+'12.Bezirk'!C17+'13.Bezirk'!C17+'14.Bezirk'!C17+'15.Bezirk'!C17+'16.Bezirk'!C17+'17.Bezirk'!C17+'18.Bezirk'!C17+'19.Bezirk'!C17+'20.Bezirk'!C17+'21.Bezirk'!C17+'22.Bezirk'!C17+'23.Bezirk'!C17</f>
        <v>31704</v>
      </c>
      <c r="H17" s="14">
        <f t="shared" si="0"/>
        <v>-1</v>
      </c>
      <c r="I17" s="14">
        <f t="shared" si="1"/>
        <v>-1</v>
      </c>
    </row>
    <row r="18" spans="1:20" x14ac:dyDescent="0.25">
      <c r="A18" s="10" t="s">
        <v>12</v>
      </c>
      <c r="B18" s="14">
        <f>DWH!C15</f>
        <v>16490</v>
      </c>
      <c r="C18" s="14">
        <f>DWH!D15</f>
        <v>14592</v>
      </c>
      <c r="E18" s="14">
        <f>'1.Bezirk'!B18+'2.Bezirk'!B18+'3.Bezirk'!B18+'4.Bezirk'!B18+'5.Bezirk'!B18+'6.Bezirk'!B18+'7.Bezirk'!B18+'8.Bezirk'!B18+'9.Bezirk'!B18+'10.Bezirk'!B18+'11.Bezirk'!B18+'12.Bezirk'!B18+'13.Bezirk'!B18+'14.Bezirk'!B18+'15.Bezirk'!B18+'16.Bezirk'!B18+'17.Bezirk'!B18+'18.Bezirk'!B18+'19.Bezirk'!B18+'20.Bezirk'!B18+'21.Bezirk'!B18+'22.Bezirk'!B18+'23.Bezirk'!B18</f>
        <v>16490</v>
      </c>
      <c r="F18" s="14">
        <f>'1.Bezirk'!C18+'2.Bezirk'!C18+'3.Bezirk'!C18+'4.Bezirk'!C18+'5.Bezirk'!C18+'6.Bezirk'!C18+'7.Bezirk'!C18+'8.Bezirk'!C18+'9.Bezirk'!C18+'10.Bezirk'!C18+'11.Bezirk'!C18+'12.Bezirk'!C18+'13.Bezirk'!C18+'14.Bezirk'!C18+'15.Bezirk'!C18+'16.Bezirk'!C18+'17.Bezirk'!C18+'18.Bezirk'!C18+'19.Bezirk'!C18+'20.Bezirk'!C18+'21.Bezirk'!C18+'22.Bezirk'!C18+'23.Bezirk'!C18</f>
        <v>14593</v>
      </c>
      <c r="H18" s="14">
        <f t="shared" si="0"/>
        <v>0</v>
      </c>
      <c r="I18" s="14">
        <f t="shared" si="1"/>
        <v>-1</v>
      </c>
    </row>
    <row r="19" spans="1:20" x14ac:dyDescent="0.25">
      <c r="A19" s="10" t="s">
        <v>13</v>
      </c>
      <c r="B19" s="14">
        <f>DWH!C16</f>
        <v>81487</v>
      </c>
      <c r="C19" s="14">
        <f>DWH!D16</f>
        <v>75543</v>
      </c>
      <c r="E19" s="14">
        <f>'1.Bezirk'!B19+'2.Bezirk'!B19+'3.Bezirk'!B19+'4.Bezirk'!B19+'5.Bezirk'!B19+'6.Bezirk'!B19+'7.Bezirk'!B19+'8.Bezirk'!B19+'9.Bezirk'!B19+'10.Bezirk'!B19+'11.Bezirk'!B19+'12.Bezirk'!B19+'13.Bezirk'!B19+'14.Bezirk'!B19+'15.Bezirk'!B19+'16.Bezirk'!B19+'17.Bezirk'!B19+'18.Bezirk'!B19+'19.Bezirk'!B19+'20.Bezirk'!B19+'21.Bezirk'!B19+'22.Bezirk'!B19+'23.Bezirk'!B19</f>
        <v>81487</v>
      </c>
      <c r="F19" s="14">
        <f>'1.Bezirk'!C19+'2.Bezirk'!C19+'3.Bezirk'!C19+'4.Bezirk'!C19+'5.Bezirk'!C19+'6.Bezirk'!C19+'7.Bezirk'!C19+'8.Bezirk'!C19+'9.Bezirk'!C19+'10.Bezirk'!C19+'11.Bezirk'!C19+'12.Bezirk'!C19+'13.Bezirk'!C19+'14.Bezirk'!C19+'15.Bezirk'!C19+'16.Bezirk'!C19+'17.Bezirk'!C19+'18.Bezirk'!C19+'19.Bezirk'!C19+'20.Bezirk'!C19+'21.Bezirk'!C19+'22.Bezirk'!C19+'23.Bezirk'!C19</f>
        <v>75544</v>
      </c>
      <c r="H19" s="14">
        <f t="shared" si="0"/>
        <v>0</v>
      </c>
      <c r="I19" s="14">
        <f t="shared" si="1"/>
        <v>-1</v>
      </c>
    </row>
    <row r="20" spans="1:20" x14ac:dyDescent="0.25">
      <c r="A20" s="10" t="s">
        <v>14</v>
      </c>
      <c r="B20" s="14">
        <f>DWH!C17</f>
        <v>27840</v>
      </c>
      <c r="C20" s="14">
        <f>DWH!D17</f>
        <v>25699</v>
      </c>
      <c r="E20" s="14">
        <f>'1.Bezirk'!B20+'2.Bezirk'!B20+'3.Bezirk'!B20+'4.Bezirk'!B20+'5.Bezirk'!B20+'6.Bezirk'!B20+'7.Bezirk'!B20+'8.Bezirk'!B20+'9.Bezirk'!B20+'10.Bezirk'!B20+'11.Bezirk'!B20+'12.Bezirk'!B20+'13.Bezirk'!B20+'14.Bezirk'!B20+'15.Bezirk'!B20+'16.Bezirk'!B20+'17.Bezirk'!B20+'18.Bezirk'!B20+'19.Bezirk'!B20+'20.Bezirk'!B20+'21.Bezirk'!B20+'22.Bezirk'!B20+'23.Bezirk'!B20</f>
        <v>27840</v>
      </c>
      <c r="F20" s="14">
        <f>'1.Bezirk'!C20+'2.Bezirk'!C20+'3.Bezirk'!C20+'4.Bezirk'!C20+'5.Bezirk'!C20+'6.Bezirk'!C20+'7.Bezirk'!C20+'8.Bezirk'!C20+'9.Bezirk'!C20+'10.Bezirk'!C20+'11.Bezirk'!C20+'12.Bezirk'!C20+'13.Bezirk'!C20+'14.Bezirk'!C20+'15.Bezirk'!C20+'16.Bezirk'!C20+'17.Bezirk'!C20+'18.Bezirk'!C20+'19.Bezirk'!C20+'20.Bezirk'!C20+'21.Bezirk'!C20+'22.Bezirk'!C20+'23.Bezirk'!C20</f>
        <v>25699</v>
      </c>
      <c r="H20" s="14">
        <f t="shared" si="0"/>
        <v>0</v>
      </c>
      <c r="I20" s="14">
        <f t="shared" si="1"/>
        <v>0</v>
      </c>
    </row>
    <row r="21" spans="1:20" x14ac:dyDescent="0.25">
      <c r="A21" s="10" t="s">
        <v>15</v>
      </c>
      <c r="B21" s="142">
        <f>DWH!C53</f>
        <v>27734</v>
      </c>
      <c r="C21" s="142">
        <f>DWH!D53</f>
        <v>27637</v>
      </c>
      <c r="D21" s="1"/>
      <c r="E21" s="142">
        <f>'1.Bezirk'!B21+'2.Bezirk'!B21+'3.Bezirk'!B21+'4.Bezirk'!B21+'5.Bezirk'!B21+'6.Bezirk'!B21+'7.Bezirk'!B21+'8.Bezirk'!B21+'9.Bezirk'!B21+'10.Bezirk'!B21+'11.Bezirk'!B21+'12.Bezirk'!B21+'13.Bezirk'!B21+'14.Bezirk'!B21+'15.Bezirk'!B21+'16.Bezirk'!B21+'17.Bezirk'!B21+'18.Bezirk'!B21+'19.Bezirk'!B21+'20.Bezirk'!B21+'21.Bezirk'!B21+'22.Bezirk'!B21+'23.Bezirk'!B21</f>
        <v>27733</v>
      </c>
      <c r="F21" s="142">
        <f>'1.Bezirk'!C21+'2.Bezirk'!C21+'3.Bezirk'!C21+'4.Bezirk'!C21+'5.Bezirk'!C21+'6.Bezirk'!C21+'7.Bezirk'!C21+'8.Bezirk'!C21+'9.Bezirk'!C21+'10.Bezirk'!C21+'11.Bezirk'!C21+'12.Bezirk'!C21+'13.Bezirk'!C21+'14.Bezirk'!C21+'15.Bezirk'!C21+'16.Bezirk'!C21+'17.Bezirk'!C21+'18.Bezirk'!C21+'19.Bezirk'!C21+'20.Bezirk'!C21+'21.Bezirk'!C21+'22.Bezirk'!C21+'23.Bezirk'!C21</f>
        <v>27637</v>
      </c>
      <c r="H21" s="142">
        <f t="shared" ref="H21:H29" si="2">B21-E21</f>
        <v>1</v>
      </c>
      <c r="I21" s="142">
        <f t="shared" ref="I21:I29" si="3">C21-F21</f>
        <v>0</v>
      </c>
    </row>
    <row r="22" spans="1:20" ht="15.75" thickBot="1" x14ac:dyDescent="0.3">
      <c r="A22" s="10" t="s">
        <v>16</v>
      </c>
      <c r="B22" s="142">
        <f>DWH!C54</f>
        <v>27869</v>
      </c>
      <c r="C22" s="142">
        <f>DWH!D54</f>
        <v>28229</v>
      </c>
      <c r="D22" s="1"/>
      <c r="E22" s="142">
        <f>'1.Bezirk'!B22+'2.Bezirk'!B22+'3.Bezirk'!B22+'4.Bezirk'!B22+'5.Bezirk'!B22+'6.Bezirk'!B22+'7.Bezirk'!B22+'8.Bezirk'!B22+'9.Bezirk'!B22+'10.Bezirk'!B22+'11.Bezirk'!B22+'12.Bezirk'!B22+'13.Bezirk'!B22+'14.Bezirk'!B22+'15.Bezirk'!B22+'16.Bezirk'!B22+'17.Bezirk'!B22+'18.Bezirk'!B22+'19.Bezirk'!B22+'20.Bezirk'!B22+'21.Bezirk'!B22+'22.Bezirk'!B22+'23.Bezirk'!B22</f>
        <v>27869</v>
      </c>
      <c r="F22" s="142">
        <f>'1.Bezirk'!C22+'2.Bezirk'!C22+'3.Bezirk'!C22+'4.Bezirk'!C22+'5.Bezirk'!C22+'6.Bezirk'!C22+'7.Bezirk'!C22+'8.Bezirk'!C22+'9.Bezirk'!C22+'10.Bezirk'!C22+'11.Bezirk'!C22+'12.Bezirk'!C22+'13.Bezirk'!C22+'14.Bezirk'!C22+'15.Bezirk'!C22+'16.Bezirk'!C22+'17.Bezirk'!C22+'18.Bezirk'!C22+'19.Bezirk'!C22+'20.Bezirk'!C22+'21.Bezirk'!C22+'22.Bezirk'!C22+'23.Bezirk'!C22</f>
        <v>28229</v>
      </c>
      <c r="H22" s="142">
        <f t="shared" si="2"/>
        <v>0</v>
      </c>
      <c r="I22" s="142">
        <f t="shared" si="3"/>
        <v>0</v>
      </c>
    </row>
    <row r="23" spans="1:20" ht="15.75" thickTop="1" x14ac:dyDescent="0.25">
      <c r="A23" s="18" t="s">
        <v>17</v>
      </c>
      <c r="B23" s="19">
        <f>DWH!B80</f>
        <v>17109</v>
      </c>
      <c r="C23" s="19">
        <f>DWH!C80</f>
        <v>17943</v>
      </c>
      <c r="D23" s="1"/>
      <c r="E23" s="19">
        <f>'1.Bezirk'!B23+'2.Bezirk'!B23+'3.Bezirk'!B23+'4.Bezirk'!B23+'5.Bezirk'!B23+'6.Bezirk'!B23+'7.Bezirk'!B23+'8.Bezirk'!B23+'9.Bezirk'!B23+'10.Bezirk'!B23+'11.Bezirk'!B23+'12.Bezirk'!B23+'13.Bezirk'!B23+'14.Bezirk'!B23+'15.Bezirk'!B23+'16.Bezirk'!B23+'17.Bezirk'!B23+'18.Bezirk'!B23+'19.Bezirk'!B23+'20.Bezirk'!B23+'21.Bezirk'!B23+'22.Bezirk'!B23+'23.Bezirk'!B23</f>
        <v>17279</v>
      </c>
      <c r="F23" s="19">
        <f>'1.Bezirk'!C23+'2.Bezirk'!C23+'3.Bezirk'!C23+'4.Bezirk'!C23+'5.Bezirk'!C23+'6.Bezirk'!C23+'7.Bezirk'!C23+'8.Bezirk'!C23+'9.Bezirk'!C23+'10.Bezirk'!C23+'11.Bezirk'!C23+'12.Bezirk'!C23+'13.Bezirk'!C23+'14.Bezirk'!C23+'15.Bezirk'!C23+'16.Bezirk'!C23+'17.Bezirk'!C23+'18.Bezirk'!C23+'19.Bezirk'!C23+'20.Bezirk'!C23+'21.Bezirk'!C23+'22.Bezirk'!C23+'23.Bezirk'!C23</f>
        <v>18495</v>
      </c>
      <c r="H23" s="19">
        <f t="shared" si="2"/>
        <v>-170</v>
      </c>
      <c r="I23" s="19">
        <f t="shared" si="3"/>
        <v>-552</v>
      </c>
      <c r="K23" s="61" t="s">
        <v>112</v>
      </c>
    </row>
    <row r="24" spans="1:20" ht="15" customHeight="1" x14ac:dyDescent="0.25">
      <c r="A24" s="10" t="s">
        <v>18</v>
      </c>
      <c r="B24" s="11">
        <f>DWH!B87</f>
        <v>8041</v>
      </c>
      <c r="C24" s="11">
        <f>DWH!C87</f>
        <v>9297</v>
      </c>
      <c r="D24" s="1"/>
      <c r="E24" s="11">
        <f>'1.Bezirk'!B24+'2.Bezirk'!B24+'3.Bezirk'!B24+'4.Bezirk'!B24+'5.Bezirk'!B24+'6.Bezirk'!B24+'7.Bezirk'!B24+'8.Bezirk'!B24+'9.Bezirk'!B24+'10.Bezirk'!B24+'11.Bezirk'!B24+'12.Bezirk'!B24+'13.Bezirk'!B24+'14.Bezirk'!B24+'15.Bezirk'!B24+'16.Bezirk'!B24+'17.Bezirk'!B24+'18.Bezirk'!B24+'19.Bezirk'!B24+'20.Bezirk'!B24+'21.Bezirk'!B24+'22.Bezirk'!B24+'23.Bezirk'!B24</f>
        <v>8083</v>
      </c>
      <c r="F24" s="11">
        <f>'1.Bezirk'!C24+'2.Bezirk'!C24+'3.Bezirk'!C24+'4.Bezirk'!C24+'5.Bezirk'!C24+'6.Bezirk'!C24+'7.Bezirk'!C24+'8.Bezirk'!C24+'9.Bezirk'!C24+'10.Bezirk'!C24+'11.Bezirk'!C24+'12.Bezirk'!C24+'13.Bezirk'!C24+'14.Bezirk'!C24+'15.Bezirk'!C24+'16.Bezirk'!C24+'17.Bezirk'!C24+'18.Bezirk'!C24+'19.Bezirk'!C24+'20.Bezirk'!C24+'21.Bezirk'!C24+'22.Bezirk'!C24+'23.Bezirk'!C24</f>
        <v>9573</v>
      </c>
      <c r="H24" s="11">
        <f t="shared" si="2"/>
        <v>-42</v>
      </c>
      <c r="I24" s="11">
        <f t="shared" si="3"/>
        <v>-276</v>
      </c>
      <c r="K24" s="7" t="s">
        <v>96</v>
      </c>
      <c r="L24" s="182" t="s">
        <v>97</v>
      </c>
      <c r="M24" s="182"/>
      <c r="N24" s="182"/>
      <c r="O24" s="182"/>
      <c r="P24" s="182"/>
      <c r="Q24" s="182"/>
      <c r="R24" s="182"/>
      <c r="S24" s="182"/>
    </row>
    <row r="25" spans="1:20" ht="15.75" customHeight="1" thickBot="1" x14ac:dyDescent="0.3">
      <c r="A25" s="10" t="s">
        <v>19</v>
      </c>
      <c r="B25" s="11">
        <f>DWH!B88</f>
        <v>7902</v>
      </c>
      <c r="C25" s="11">
        <f>DWH!C88</f>
        <v>9136</v>
      </c>
      <c r="D25" s="1"/>
      <c r="E25" s="11">
        <f>'1.Bezirk'!B25+'2.Bezirk'!B25+'3.Bezirk'!B25+'4.Bezirk'!B25+'5.Bezirk'!B25+'6.Bezirk'!B25+'7.Bezirk'!B25+'8.Bezirk'!B25+'9.Bezirk'!B25+'10.Bezirk'!B25+'11.Bezirk'!B25+'12.Bezirk'!B25+'13.Bezirk'!B25+'14.Bezirk'!B25+'15.Bezirk'!B25+'16.Bezirk'!B25+'17.Bezirk'!B25+'18.Bezirk'!B25+'19.Bezirk'!B25+'20.Bezirk'!B25+'21.Bezirk'!B25+'22.Bezirk'!B25+'23.Bezirk'!B25</f>
        <v>7906</v>
      </c>
      <c r="F25" s="11">
        <f>'1.Bezirk'!C25+'2.Bezirk'!C25+'3.Bezirk'!C25+'4.Bezirk'!C25+'5.Bezirk'!C25+'6.Bezirk'!C25+'7.Bezirk'!C25+'8.Bezirk'!C25+'9.Bezirk'!C25+'10.Bezirk'!C25+'11.Bezirk'!C25+'12.Bezirk'!C25+'13.Bezirk'!C25+'14.Bezirk'!C25+'15.Bezirk'!C25+'16.Bezirk'!C25+'17.Bezirk'!C25+'18.Bezirk'!C25+'19.Bezirk'!C25+'20.Bezirk'!C25+'21.Bezirk'!C25+'22.Bezirk'!C25+'23.Bezirk'!C25</f>
        <v>9408</v>
      </c>
      <c r="H25" s="11">
        <f t="shared" si="2"/>
        <v>-4</v>
      </c>
      <c r="I25" s="11">
        <f t="shared" si="3"/>
        <v>-272</v>
      </c>
      <c r="K25" s="48"/>
      <c r="L25" s="182" t="s">
        <v>98</v>
      </c>
      <c r="M25" s="182"/>
      <c r="N25" s="182"/>
      <c r="O25" s="182"/>
      <c r="P25" s="182"/>
      <c r="Q25" s="182"/>
      <c r="R25" s="182"/>
      <c r="S25" s="182"/>
      <c r="T25" s="182"/>
    </row>
    <row r="26" spans="1:20" ht="15.75" thickTop="1" x14ac:dyDescent="0.25">
      <c r="A26" s="18" t="s">
        <v>20</v>
      </c>
      <c r="B26" s="19">
        <f>DWH!B64</f>
        <v>4576</v>
      </c>
      <c r="C26" s="19">
        <f>DWH!C64</f>
        <v>3576</v>
      </c>
      <c r="E26" s="19">
        <f>'1.Bezirk'!B26+'2.Bezirk'!B26+'3.Bezirk'!B26+'4.Bezirk'!B26+'5.Bezirk'!B26+'6.Bezirk'!B26+'7.Bezirk'!B26+'8.Bezirk'!B26+'9.Bezirk'!B26+'10.Bezirk'!B26+'11.Bezirk'!B26+'12.Bezirk'!B26+'13.Bezirk'!B26+'14.Bezirk'!B26+'15.Bezirk'!B26+'16.Bezirk'!B26+'17.Bezirk'!B26+'18.Bezirk'!B26+'19.Bezirk'!B26+'20.Bezirk'!B26+'21.Bezirk'!B26+'22.Bezirk'!B26+'23.Bezirk'!B26</f>
        <v>4576</v>
      </c>
      <c r="F26" s="19">
        <f>'1.Bezirk'!C26+'2.Bezirk'!C26+'3.Bezirk'!C26+'4.Bezirk'!C26+'5.Bezirk'!C26+'6.Bezirk'!C26+'7.Bezirk'!C26+'8.Bezirk'!C26+'9.Bezirk'!C26+'10.Bezirk'!C26+'11.Bezirk'!C26+'12.Bezirk'!C26+'13.Bezirk'!C26+'14.Bezirk'!C26+'15.Bezirk'!C26+'16.Bezirk'!C26+'17.Bezirk'!C26+'18.Bezirk'!C26+'19.Bezirk'!C26+'20.Bezirk'!C26+'21.Bezirk'!C26+'22.Bezirk'!C26+'23.Bezirk'!C26</f>
        <v>3576</v>
      </c>
      <c r="H26" s="19">
        <f t="shared" si="2"/>
        <v>0</v>
      </c>
      <c r="I26" s="19">
        <f t="shared" si="3"/>
        <v>0</v>
      </c>
      <c r="K26" s="48"/>
      <c r="L26" s="7" t="s">
        <v>99</v>
      </c>
      <c r="M26" s="7"/>
      <c r="N26" s="7"/>
      <c r="O26" s="7"/>
      <c r="P26" s="7"/>
    </row>
    <row r="27" spans="1:20" ht="15.75" thickBot="1" x14ac:dyDescent="0.3">
      <c r="A27" s="16" t="s">
        <v>21</v>
      </c>
      <c r="B27" s="17">
        <f>DWH!B73</f>
        <v>934</v>
      </c>
      <c r="C27" s="17">
        <f>DWH!C73</f>
        <v>751</v>
      </c>
      <c r="E27" s="17">
        <f>'1.Bezirk'!B27+'2.Bezirk'!B27+'3.Bezirk'!B27+'4.Bezirk'!B27+'5.Bezirk'!B27+'6.Bezirk'!B27+'7.Bezirk'!B27+'8.Bezirk'!B27+'9.Bezirk'!B27+'10.Bezirk'!B27+'11.Bezirk'!B27+'12.Bezirk'!B27+'13.Bezirk'!B27+'14.Bezirk'!B27+'15.Bezirk'!B27+'16.Bezirk'!B27+'17.Bezirk'!B27+'18.Bezirk'!B27+'19.Bezirk'!B27+'20.Bezirk'!B27+'21.Bezirk'!B27+'22.Bezirk'!B27+'23.Bezirk'!B27</f>
        <v>934</v>
      </c>
      <c r="F27" s="17">
        <f>'1.Bezirk'!C27+'2.Bezirk'!C27+'3.Bezirk'!C27+'4.Bezirk'!C27+'5.Bezirk'!C27+'6.Bezirk'!C27+'7.Bezirk'!C27+'8.Bezirk'!C27+'9.Bezirk'!C27+'10.Bezirk'!C27+'11.Bezirk'!C27+'12.Bezirk'!C27+'13.Bezirk'!C27+'14.Bezirk'!C27+'15.Bezirk'!C27+'16.Bezirk'!C27+'17.Bezirk'!C27+'18.Bezirk'!C27+'19.Bezirk'!C27+'20.Bezirk'!C27+'21.Bezirk'!C27+'22.Bezirk'!C27+'23.Bezirk'!C27</f>
        <v>754</v>
      </c>
      <c r="H27" s="17">
        <f t="shared" si="2"/>
        <v>0</v>
      </c>
      <c r="I27" s="17">
        <f t="shared" si="3"/>
        <v>-3</v>
      </c>
    </row>
    <row r="28" spans="1:20" ht="15.75" thickTop="1" x14ac:dyDescent="0.25">
      <c r="A28" s="18" t="s">
        <v>22</v>
      </c>
      <c r="B28" s="34">
        <f>DWH!C95</f>
        <v>7082</v>
      </c>
      <c r="C28" s="34">
        <f>DWH!D95</f>
        <v>6906</v>
      </c>
      <c r="E28" s="34">
        <f>'1.Bezirk'!B28+'2.Bezirk'!B28+'3.Bezirk'!B28+'4.Bezirk'!B28+'5.Bezirk'!B28+'6.Bezirk'!B28+'7.Bezirk'!B28+'8.Bezirk'!B28+'9.Bezirk'!B28+'10.Bezirk'!B28+'11.Bezirk'!B28+'12.Bezirk'!B28+'13.Bezirk'!B28+'14.Bezirk'!B28+'15.Bezirk'!B28+'16.Bezirk'!B28+'17.Bezirk'!B28+'18.Bezirk'!B28+'19.Bezirk'!B28+'20.Bezirk'!B28+'21.Bezirk'!B28+'22.Bezirk'!B28+'23.Bezirk'!B28</f>
        <v>7082</v>
      </c>
      <c r="F28" s="34">
        <f>'1.Bezirk'!C28+'2.Bezirk'!C28+'3.Bezirk'!C28+'4.Bezirk'!C28+'5.Bezirk'!C28+'6.Bezirk'!C28+'7.Bezirk'!C28+'8.Bezirk'!C28+'9.Bezirk'!C28+'10.Bezirk'!C28+'11.Bezirk'!C28+'12.Bezirk'!C28+'13.Bezirk'!C28+'14.Bezirk'!C28+'15.Bezirk'!C28+'16.Bezirk'!C28+'17.Bezirk'!C28+'18.Bezirk'!C28+'19.Bezirk'!C28+'20.Bezirk'!C28+'21.Bezirk'!C28+'22.Bezirk'!C28+'23.Bezirk'!C28</f>
        <v>6906</v>
      </c>
      <c r="H28" s="34">
        <f t="shared" si="2"/>
        <v>0</v>
      </c>
      <c r="I28" s="34">
        <f t="shared" si="3"/>
        <v>0</v>
      </c>
    </row>
    <row r="29" spans="1:20" x14ac:dyDescent="0.25">
      <c r="A29" s="10" t="s">
        <v>23</v>
      </c>
      <c r="B29" s="12">
        <f>DWH!C96</f>
        <v>31097</v>
      </c>
      <c r="C29" s="12">
        <f>DWH!D96</f>
        <v>29192</v>
      </c>
      <c r="E29" s="12">
        <f>'1.Bezirk'!B29+'2.Bezirk'!B29+'3.Bezirk'!B29+'4.Bezirk'!B29+'5.Bezirk'!B29+'6.Bezirk'!B29+'7.Bezirk'!B29+'8.Bezirk'!B29+'9.Bezirk'!B29+'10.Bezirk'!B29+'11.Bezirk'!B29+'12.Bezirk'!B29+'13.Bezirk'!B29+'14.Bezirk'!B29+'15.Bezirk'!B29+'16.Bezirk'!B29+'17.Bezirk'!B29+'18.Bezirk'!B29+'19.Bezirk'!B29+'20.Bezirk'!B29+'21.Bezirk'!B29+'22.Bezirk'!B29+'23.Bezirk'!B29</f>
        <v>31097</v>
      </c>
      <c r="F29" s="12">
        <f>'1.Bezirk'!C29+'2.Bezirk'!C29+'3.Bezirk'!C29+'4.Bezirk'!C29+'5.Bezirk'!C29+'6.Bezirk'!C29+'7.Bezirk'!C29+'8.Bezirk'!C29+'9.Bezirk'!C29+'10.Bezirk'!C29+'11.Bezirk'!C29+'12.Bezirk'!C29+'13.Bezirk'!C29+'14.Bezirk'!C29+'15.Bezirk'!C29+'16.Bezirk'!C29+'17.Bezirk'!C29+'18.Bezirk'!C29+'19.Bezirk'!C29+'20.Bezirk'!C29+'21.Bezirk'!C29+'22.Bezirk'!C29+'23.Bezirk'!C29</f>
        <v>29192</v>
      </c>
      <c r="H29" s="12">
        <f t="shared" si="2"/>
        <v>0</v>
      </c>
      <c r="I29" s="12">
        <f t="shared" si="3"/>
        <v>0</v>
      </c>
    </row>
    <row r="30" spans="1:20" x14ac:dyDescent="0.25">
      <c r="A30" s="7"/>
      <c r="B30" s="5"/>
      <c r="C30" s="5"/>
      <c r="E30" s="5"/>
      <c r="F30" s="5"/>
      <c r="H30" s="5"/>
      <c r="I30" s="5"/>
    </row>
    <row r="31" spans="1:20" x14ac:dyDescent="0.25">
      <c r="A31" s="7" t="s">
        <v>24</v>
      </c>
      <c r="B31" s="5"/>
      <c r="C31" s="5"/>
      <c r="E31" s="5"/>
      <c r="F31" s="5"/>
      <c r="H31" s="5"/>
      <c r="I31" s="5"/>
    </row>
    <row r="32" spans="1:20" x14ac:dyDescent="0.25">
      <c r="A32" s="1"/>
      <c r="B32" s="1"/>
      <c r="C32" s="1"/>
      <c r="E32" s="1"/>
      <c r="F32" s="1"/>
      <c r="H32" s="1"/>
      <c r="I32" s="1"/>
    </row>
    <row r="33" spans="1:9" x14ac:dyDescent="0.25">
      <c r="A33" s="27" t="s">
        <v>25</v>
      </c>
      <c r="B33" s="2"/>
      <c r="C33" s="2"/>
      <c r="E33" s="2"/>
      <c r="F33" s="2"/>
      <c r="H33" s="2"/>
      <c r="I33" s="2"/>
    </row>
    <row r="34" spans="1:9" x14ac:dyDescent="0.25">
      <c r="A34" s="56" t="s">
        <v>1</v>
      </c>
      <c r="B34" s="57" t="str">
        <f>'AMS Wien'!$B$6</f>
        <v>akt. Monat</v>
      </c>
      <c r="C34" s="57" t="str">
        <f>'AMS Wien'!$C$6</f>
        <v>akt. Monat Vorjahr</v>
      </c>
      <c r="E34" s="57" t="str">
        <f>'AMS Wien'!$B$6</f>
        <v>akt. Monat</v>
      </c>
      <c r="F34" s="57" t="str">
        <f>'AMS Wien'!$C$6</f>
        <v>akt. Monat Vorjahr</v>
      </c>
      <c r="H34" s="57" t="str">
        <f>'AMS Wien'!$B$6</f>
        <v>akt. Monat</v>
      </c>
      <c r="I34" s="57" t="str">
        <f>'AMS Wien'!$C$6</f>
        <v>akt. Monat Vorjahr</v>
      </c>
    </row>
    <row r="35" spans="1:9" s="48" customFormat="1" ht="15.75" thickBot="1" x14ac:dyDescent="0.3">
      <c r="A35" s="60"/>
      <c r="B35" s="58">
        <f>'AMS Wien'!B35</f>
        <v>45505</v>
      </c>
      <c r="C35" s="58">
        <f>'AMS Wien'!C35</f>
        <v>45139</v>
      </c>
      <c r="E35" s="58">
        <f>B35</f>
        <v>45505</v>
      </c>
      <c r="F35" s="58">
        <f>C35</f>
        <v>45139</v>
      </c>
      <c r="H35" s="58">
        <f>B35</f>
        <v>45505</v>
      </c>
      <c r="I35" s="58">
        <f>C35</f>
        <v>45139</v>
      </c>
    </row>
    <row r="36" spans="1:9" ht="15.75" thickTop="1" x14ac:dyDescent="0.25">
      <c r="A36" s="13" t="s">
        <v>2</v>
      </c>
      <c r="B36" s="14">
        <f>DWH!C18</f>
        <v>52155</v>
      </c>
      <c r="C36" s="14">
        <f>DWH!D18</f>
        <v>48296</v>
      </c>
      <c r="E36" s="14">
        <f>'1.Bezirk'!B36+'2.Bezirk'!B36+'3.Bezirk'!B36+'4.Bezirk'!B36+'5.Bezirk'!B36+'6.Bezirk'!B36+'7.Bezirk'!B36+'8.Bezirk'!B36+'9.Bezirk'!B36+'10.Bezirk'!B36+'11.Bezirk'!B36+'12.Bezirk'!B36+'13.Bezirk'!B36+'14.Bezirk'!B36+'15.Bezirk'!B36+'16.Bezirk'!B36+'17.Bezirk'!B36+'18.Bezirk'!B36+'19.Bezirk'!B36+'20.Bezirk'!B36+'21.Bezirk'!B36+'22.Bezirk'!B36+'23.Bezirk'!B36</f>
        <v>52156</v>
      </c>
      <c r="F36" s="14">
        <f>'1.Bezirk'!C36+'2.Bezirk'!C36+'3.Bezirk'!C36+'4.Bezirk'!C36+'5.Bezirk'!C36+'6.Bezirk'!C36+'7.Bezirk'!C36+'8.Bezirk'!C36+'9.Bezirk'!C36+'10.Bezirk'!C36+'11.Bezirk'!C36+'12.Bezirk'!C36+'13.Bezirk'!C36+'14.Bezirk'!C36+'15.Bezirk'!C36+'16.Bezirk'!C36+'17.Bezirk'!C36+'18.Bezirk'!C36+'19.Bezirk'!C36+'20.Bezirk'!C36+'21.Bezirk'!C36+'22.Bezirk'!C36+'23.Bezirk'!C36</f>
        <v>48297</v>
      </c>
      <c r="H36" s="14">
        <f>B36-E36</f>
        <v>-1</v>
      </c>
      <c r="I36" s="14">
        <f>C36-F36</f>
        <v>-1</v>
      </c>
    </row>
    <row r="37" spans="1:9" x14ac:dyDescent="0.25">
      <c r="A37" s="10" t="s">
        <v>3</v>
      </c>
      <c r="B37" s="14">
        <f>DWH!C19</f>
        <v>5289</v>
      </c>
      <c r="C37" s="14">
        <f>DWH!D19</f>
        <v>4587</v>
      </c>
      <c r="E37" s="14">
        <f>'1.Bezirk'!B37+'2.Bezirk'!B37+'3.Bezirk'!B37+'4.Bezirk'!B37+'5.Bezirk'!B37+'6.Bezirk'!B37+'7.Bezirk'!B37+'8.Bezirk'!B37+'9.Bezirk'!B37+'10.Bezirk'!B37+'11.Bezirk'!B37+'12.Bezirk'!B37+'13.Bezirk'!B37+'14.Bezirk'!B37+'15.Bezirk'!B37+'16.Bezirk'!B37+'17.Bezirk'!B37+'18.Bezirk'!B37+'19.Bezirk'!B37+'20.Bezirk'!B37+'21.Bezirk'!B37+'22.Bezirk'!B37+'23.Bezirk'!B37</f>
        <v>5289</v>
      </c>
      <c r="F37" s="14">
        <f>'1.Bezirk'!C37+'2.Bezirk'!C37+'3.Bezirk'!C37+'4.Bezirk'!C37+'5.Bezirk'!C37+'6.Bezirk'!C37+'7.Bezirk'!C37+'8.Bezirk'!C37+'9.Bezirk'!C37+'10.Bezirk'!C37+'11.Bezirk'!C37+'12.Bezirk'!C37+'13.Bezirk'!C37+'14.Bezirk'!C37+'15.Bezirk'!C37+'16.Bezirk'!C37+'17.Bezirk'!C37+'18.Bezirk'!C37+'19.Bezirk'!C37+'20.Bezirk'!C37+'21.Bezirk'!C37+'22.Bezirk'!C37+'23.Bezirk'!C37</f>
        <v>4587</v>
      </c>
      <c r="H37" s="14">
        <f t="shared" ref="H37:H48" si="4">B37-E37</f>
        <v>0</v>
      </c>
      <c r="I37" s="14">
        <f t="shared" ref="I37:I48" si="5">C37-F37</f>
        <v>0</v>
      </c>
    </row>
    <row r="38" spans="1:9" x14ac:dyDescent="0.25">
      <c r="A38" s="10" t="s">
        <v>4</v>
      </c>
      <c r="B38" s="14">
        <f>DWH!C20</f>
        <v>29348</v>
      </c>
      <c r="C38" s="14">
        <f>DWH!D20</f>
        <v>27352</v>
      </c>
      <c r="E38" s="14">
        <f>'1.Bezirk'!B38+'2.Bezirk'!B38+'3.Bezirk'!B38+'4.Bezirk'!B38+'5.Bezirk'!B38+'6.Bezirk'!B38+'7.Bezirk'!B38+'8.Bezirk'!B38+'9.Bezirk'!B38+'10.Bezirk'!B38+'11.Bezirk'!B38+'12.Bezirk'!B38+'13.Bezirk'!B38+'14.Bezirk'!B38+'15.Bezirk'!B38+'16.Bezirk'!B38+'17.Bezirk'!B38+'18.Bezirk'!B38+'19.Bezirk'!B38+'20.Bezirk'!B38+'21.Bezirk'!B38+'22.Bezirk'!B38+'23.Bezirk'!B38</f>
        <v>29348</v>
      </c>
      <c r="F38" s="14">
        <f>'1.Bezirk'!C38+'2.Bezirk'!C38+'3.Bezirk'!C38+'4.Bezirk'!C38+'5.Bezirk'!C38+'6.Bezirk'!C38+'7.Bezirk'!C38+'8.Bezirk'!C38+'9.Bezirk'!C38+'10.Bezirk'!C38+'11.Bezirk'!C38+'12.Bezirk'!C38+'13.Bezirk'!C38+'14.Bezirk'!C38+'15.Bezirk'!C38+'16.Bezirk'!C38+'17.Bezirk'!C38+'18.Bezirk'!C38+'19.Bezirk'!C38+'20.Bezirk'!C38+'21.Bezirk'!C38+'22.Bezirk'!C38+'23.Bezirk'!C38</f>
        <v>27353</v>
      </c>
      <c r="H38" s="14">
        <f t="shared" si="4"/>
        <v>0</v>
      </c>
      <c r="I38" s="14">
        <f t="shared" si="5"/>
        <v>-1</v>
      </c>
    </row>
    <row r="39" spans="1:9" x14ac:dyDescent="0.25">
      <c r="A39" s="10" t="s">
        <v>5</v>
      </c>
      <c r="B39" s="14">
        <f>DWH!C21</f>
        <v>10875</v>
      </c>
      <c r="C39" s="14">
        <f>DWH!D21</f>
        <v>10339</v>
      </c>
      <c r="E39" s="14">
        <f>'1.Bezirk'!B39+'2.Bezirk'!B39+'3.Bezirk'!B39+'4.Bezirk'!B39+'5.Bezirk'!B39+'6.Bezirk'!B39+'7.Bezirk'!B39+'8.Bezirk'!B39+'9.Bezirk'!B39+'10.Bezirk'!B39+'11.Bezirk'!B39+'12.Bezirk'!B39+'13.Bezirk'!B39+'14.Bezirk'!B39+'15.Bezirk'!B39+'16.Bezirk'!B39+'17.Bezirk'!B39+'18.Bezirk'!B39+'19.Bezirk'!B39+'20.Bezirk'!B39+'21.Bezirk'!B39+'22.Bezirk'!B39+'23.Bezirk'!B39</f>
        <v>10876</v>
      </c>
      <c r="F39" s="14">
        <f>'1.Bezirk'!C39+'2.Bezirk'!C39+'3.Bezirk'!C39+'4.Bezirk'!C39+'5.Bezirk'!C39+'6.Bezirk'!C39+'7.Bezirk'!C39+'8.Bezirk'!C39+'9.Bezirk'!C39+'10.Bezirk'!C39+'11.Bezirk'!C39+'12.Bezirk'!C39+'13.Bezirk'!C39+'14.Bezirk'!C39+'15.Bezirk'!C39+'16.Bezirk'!C39+'17.Bezirk'!C39+'18.Bezirk'!C39+'19.Bezirk'!C39+'20.Bezirk'!C39+'21.Bezirk'!C39+'22.Bezirk'!C39+'23.Bezirk'!C39</f>
        <v>10339</v>
      </c>
      <c r="H39" s="14">
        <f t="shared" si="4"/>
        <v>-1</v>
      </c>
      <c r="I39" s="14">
        <f t="shared" si="5"/>
        <v>0</v>
      </c>
    </row>
    <row r="40" spans="1:9" x14ac:dyDescent="0.25">
      <c r="A40" s="10" t="s">
        <v>6</v>
      </c>
      <c r="B40" s="14">
        <f>DWH!C22</f>
        <v>6643</v>
      </c>
      <c r="C40" s="14">
        <f>DWH!D22</f>
        <v>6018</v>
      </c>
      <c r="E40" s="14">
        <f>'1.Bezirk'!B40+'2.Bezirk'!B40+'3.Bezirk'!B40+'4.Bezirk'!B40+'5.Bezirk'!B40+'6.Bezirk'!B40+'7.Bezirk'!B40+'8.Bezirk'!B40+'9.Bezirk'!B40+'10.Bezirk'!B40+'11.Bezirk'!B40+'12.Bezirk'!B40+'13.Bezirk'!B40+'14.Bezirk'!B40+'15.Bezirk'!B40+'16.Bezirk'!B40+'17.Bezirk'!B40+'18.Bezirk'!B40+'19.Bezirk'!B40+'20.Bezirk'!B40+'21.Bezirk'!B40+'22.Bezirk'!B40+'23.Bezirk'!B40</f>
        <v>6643</v>
      </c>
      <c r="F40" s="14">
        <f>'1.Bezirk'!C40+'2.Bezirk'!C40+'3.Bezirk'!C40+'4.Bezirk'!C40+'5.Bezirk'!C40+'6.Bezirk'!C40+'7.Bezirk'!C40+'8.Bezirk'!C40+'9.Bezirk'!C40+'10.Bezirk'!C40+'11.Bezirk'!C40+'12.Bezirk'!C40+'13.Bezirk'!C40+'14.Bezirk'!C40+'15.Bezirk'!C40+'16.Bezirk'!C40+'17.Bezirk'!C40+'18.Bezirk'!C40+'19.Bezirk'!C40+'20.Bezirk'!C40+'21.Bezirk'!C40+'22.Bezirk'!C40+'23.Bezirk'!C40</f>
        <v>6018</v>
      </c>
      <c r="H40" s="14">
        <f t="shared" si="4"/>
        <v>0</v>
      </c>
      <c r="I40" s="14">
        <f t="shared" si="5"/>
        <v>0</v>
      </c>
    </row>
    <row r="41" spans="1:9" x14ac:dyDescent="0.25">
      <c r="A41" s="10" t="s">
        <v>7</v>
      </c>
      <c r="B41" s="14">
        <f>DWH!C23</f>
        <v>23106</v>
      </c>
      <c r="C41" s="14">
        <f>DWH!D23</f>
        <v>21612</v>
      </c>
      <c r="E41" s="14">
        <f>'1.Bezirk'!B41+'2.Bezirk'!B41+'3.Bezirk'!B41+'4.Bezirk'!B41+'5.Bezirk'!B41+'6.Bezirk'!B41+'7.Bezirk'!B41+'8.Bezirk'!B41+'9.Bezirk'!B41+'10.Bezirk'!B41+'11.Bezirk'!B41+'12.Bezirk'!B41+'13.Bezirk'!B41+'14.Bezirk'!B41+'15.Bezirk'!B41+'16.Bezirk'!B41+'17.Bezirk'!B41+'18.Bezirk'!B41+'19.Bezirk'!B41+'20.Bezirk'!B41+'21.Bezirk'!B41+'22.Bezirk'!B41+'23.Bezirk'!B41</f>
        <v>23106</v>
      </c>
      <c r="F41" s="14">
        <f>'1.Bezirk'!C41+'2.Bezirk'!C41+'3.Bezirk'!C41+'4.Bezirk'!C41+'5.Bezirk'!C41+'6.Bezirk'!C41+'7.Bezirk'!C41+'8.Bezirk'!C41+'9.Bezirk'!C41+'10.Bezirk'!C41+'11.Bezirk'!C41+'12.Bezirk'!C41+'13.Bezirk'!C41+'14.Bezirk'!C41+'15.Bezirk'!C41+'16.Bezirk'!C41+'17.Bezirk'!C41+'18.Bezirk'!C41+'19.Bezirk'!C41+'20.Bezirk'!C41+'21.Bezirk'!C41+'22.Bezirk'!C41+'23.Bezirk'!C41</f>
        <v>21612</v>
      </c>
      <c r="H41" s="14">
        <f t="shared" si="4"/>
        <v>0</v>
      </c>
      <c r="I41" s="14">
        <f t="shared" si="5"/>
        <v>0</v>
      </c>
    </row>
    <row r="42" spans="1:9" x14ac:dyDescent="0.25">
      <c r="A42" s="10" t="s">
        <v>51</v>
      </c>
      <c r="B42" s="14">
        <f>DWH!C24</f>
        <v>26624</v>
      </c>
      <c r="C42" s="14">
        <f>DWH!D24</f>
        <v>23906</v>
      </c>
      <c r="E42" s="14">
        <f>'1.Bezirk'!B42+'2.Bezirk'!B42+'3.Bezirk'!B42+'4.Bezirk'!B42+'5.Bezirk'!B42+'6.Bezirk'!B42+'7.Bezirk'!B42+'8.Bezirk'!B42+'9.Bezirk'!B42+'10.Bezirk'!B42+'11.Bezirk'!B42+'12.Bezirk'!B42+'13.Bezirk'!B42+'14.Bezirk'!B42+'15.Bezirk'!B42+'16.Bezirk'!B42+'17.Bezirk'!B42+'18.Bezirk'!B42+'19.Bezirk'!B42+'20.Bezirk'!B42+'21.Bezirk'!B42+'22.Bezirk'!B42+'23.Bezirk'!B42</f>
        <v>26624</v>
      </c>
      <c r="F42" s="14">
        <f>'1.Bezirk'!C42+'2.Bezirk'!C42+'3.Bezirk'!C42+'4.Bezirk'!C42+'5.Bezirk'!C42+'6.Bezirk'!C42+'7.Bezirk'!C42+'8.Bezirk'!C42+'9.Bezirk'!C42+'10.Bezirk'!C42+'11.Bezirk'!C42+'12.Bezirk'!C42+'13.Bezirk'!C42+'14.Bezirk'!C42+'15.Bezirk'!C42+'16.Bezirk'!C42+'17.Bezirk'!C42+'18.Bezirk'!C42+'19.Bezirk'!C42+'20.Bezirk'!C42+'21.Bezirk'!C42+'22.Bezirk'!C42+'23.Bezirk'!C42</f>
        <v>23907</v>
      </c>
      <c r="H42" s="14">
        <f t="shared" si="4"/>
        <v>0</v>
      </c>
      <c r="I42" s="14">
        <f t="shared" si="5"/>
        <v>-1</v>
      </c>
    </row>
    <row r="43" spans="1:9" x14ac:dyDescent="0.25">
      <c r="A43" s="10" t="s">
        <v>9</v>
      </c>
      <c r="B43" s="14">
        <f>DWH!C25</f>
        <v>6909</v>
      </c>
      <c r="C43" s="14">
        <f>DWH!D25</f>
        <v>6595</v>
      </c>
      <c r="E43" s="14">
        <f>'1.Bezirk'!B43+'2.Bezirk'!B43+'3.Bezirk'!B43+'4.Bezirk'!B43+'5.Bezirk'!B43+'6.Bezirk'!B43+'7.Bezirk'!B43+'8.Bezirk'!B43+'9.Bezirk'!B43+'10.Bezirk'!B43+'11.Bezirk'!B43+'12.Bezirk'!B43+'13.Bezirk'!B43+'14.Bezirk'!B43+'15.Bezirk'!B43+'16.Bezirk'!B43+'17.Bezirk'!B43+'18.Bezirk'!B43+'19.Bezirk'!B43+'20.Bezirk'!B43+'21.Bezirk'!B43+'22.Bezirk'!B43+'23.Bezirk'!B43</f>
        <v>6910</v>
      </c>
      <c r="F43" s="14">
        <f>'1.Bezirk'!C43+'2.Bezirk'!C43+'3.Bezirk'!C43+'4.Bezirk'!C43+'5.Bezirk'!C43+'6.Bezirk'!C43+'7.Bezirk'!C43+'8.Bezirk'!C43+'9.Bezirk'!C43+'10.Bezirk'!C43+'11.Bezirk'!C43+'12.Bezirk'!C43+'13.Bezirk'!C43+'14.Bezirk'!C43+'15.Bezirk'!C43+'16.Bezirk'!C43+'17.Bezirk'!C43+'18.Bezirk'!C43+'19.Bezirk'!C43+'20.Bezirk'!C43+'21.Bezirk'!C43+'22.Bezirk'!C43+'23.Bezirk'!C43</f>
        <v>6595</v>
      </c>
      <c r="H43" s="14">
        <f t="shared" si="4"/>
        <v>-1</v>
      </c>
      <c r="I43" s="14">
        <f t="shared" si="5"/>
        <v>0</v>
      </c>
    </row>
    <row r="44" spans="1:9" x14ac:dyDescent="0.25">
      <c r="A44" s="10" t="s">
        <v>10</v>
      </c>
      <c r="B44" s="14">
        <f>DWH!C26</f>
        <v>912</v>
      </c>
      <c r="C44" s="14">
        <f>DWH!D26</f>
        <v>754</v>
      </c>
      <c r="E44" s="14">
        <f>'1.Bezirk'!B44+'2.Bezirk'!B44+'3.Bezirk'!B44+'4.Bezirk'!B44+'5.Bezirk'!B44+'6.Bezirk'!B44+'7.Bezirk'!B44+'8.Bezirk'!B44+'9.Bezirk'!B44+'10.Bezirk'!B44+'11.Bezirk'!B44+'12.Bezirk'!B44+'13.Bezirk'!B44+'14.Bezirk'!B44+'15.Bezirk'!B44+'16.Bezirk'!B44+'17.Bezirk'!B44+'18.Bezirk'!B44+'19.Bezirk'!B44+'20.Bezirk'!B44+'21.Bezirk'!B44+'22.Bezirk'!B44+'23.Bezirk'!B44</f>
        <v>912</v>
      </c>
      <c r="F44" s="14">
        <f>'1.Bezirk'!C44+'2.Bezirk'!C44+'3.Bezirk'!C44+'4.Bezirk'!C44+'5.Bezirk'!C44+'6.Bezirk'!C44+'7.Bezirk'!C44+'8.Bezirk'!C44+'9.Bezirk'!C44+'10.Bezirk'!C44+'11.Bezirk'!C44+'12.Bezirk'!C44+'13.Bezirk'!C44+'14.Bezirk'!C44+'15.Bezirk'!C44+'16.Bezirk'!C44+'17.Bezirk'!C44+'18.Bezirk'!C44+'19.Bezirk'!C44+'20.Bezirk'!C44+'21.Bezirk'!C44+'22.Bezirk'!C44+'23.Bezirk'!C44</f>
        <v>754</v>
      </c>
      <c r="H44" s="14">
        <f t="shared" si="4"/>
        <v>0</v>
      </c>
      <c r="I44" s="14">
        <f t="shared" si="5"/>
        <v>0</v>
      </c>
    </row>
    <row r="45" spans="1:9" x14ac:dyDescent="0.25">
      <c r="A45" s="10" t="s">
        <v>11</v>
      </c>
      <c r="B45" s="14">
        <f>DWH!C27</f>
        <v>15459</v>
      </c>
      <c r="C45" s="14">
        <f>DWH!D27</f>
        <v>12852</v>
      </c>
      <c r="E45" s="14">
        <f>'1.Bezirk'!B45+'2.Bezirk'!B45+'3.Bezirk'!B45+'4.Bezirk'!B45+'5.Bezirk'!B45+'6.Bezirk'!B45+'7.Bezirk'!B45+'8.Bezirk'!B45+'9.Bezirk'!B45+'10.Bezirk'!B45+'11.Bezirk'!B45+'12.Bezirk'!B45+'13.Bezirk'!B45+'14.Bezirk'!B45+'15.Bezirk'!B45+'16.Bezirk'!B45+'17.Bezirk'!B45+'18.Bezirk'!B45+'19.Bezirk'!B45+'20.Bezirk'!B45+'21.Bezirk'!B45+'22.Bezirk'!B45+'23.Bezirk'!B45</f>
        <v>15460</v>
      </c>
      <c r="F45" s="14">
        <f>'1.Bezirk'!C45+'2.Bezirk'!C45+'3.Bezirk'!C45+'4.Bezirk'!C45+'5.Bezirk'!C45+'6.Bezirk'!C45+'7.Bezirk'!C45+'8.Bezirk'!C45+'9.Bezirk'!C45+'10.Bezirk'!C45+'11.Bezirk'!C45+'12.Bezirk'!C45+'13.Bezirk'!C45+'14.Bezirk'!C45+'15.Bezirk'!C45+'16.Bezirk'!C45+'17.Bezirk'!C45+'18.Bezirk'!C45+'19.Bezirk'!C45+'20.Bezirk'!C45+'21.Bezirk'!C45+'22.Bezirk'!C45+'23.Bezirk'!C45</f>
        <v>12853</v>
      </c>
      <c r="H45" s="14">
        <f t="shared" si="4"/>
        <v>-1</v>
      </c>
      <c r="I45" s="14">
        <f t="shared" si="5"/>
        <v>-1</v>
      </c>
    </row>
    <row r="46" spans="1:9" x14ac:dyDescent="0.25">
      <c r="A46" s="10" t="s">
        <v>12</v>
      </c>
      <c r="B46" s="14">
        <f>DWH!C28</f>
        <v>6216</v>
      </c>
      <c r="C46" s="14">
        <f>DWH!D28</f>
        <v>5426</v>
      </c>
      <c r="E46" s="14">
        <f>'1.Bezirk'!B46+'2.Bezirk'!B46+'3.Bezirk'!B46+'4.Bezirk'!B46+'5.Bezirk'!B46+'6.Bezirk'!B46+'7.Bezirk'!B46+'8.Bezirk'!B46+'9.Bezirk'!B46+'10.Bezirk'!B46+'11.Bezirk'!B46+'12.Bezirk'!B46+'13.Bezirk'!B46+'14.Bezirk'!B46+'15.Bezirk'!B46+'16.Bezirk'!B46+'17.Bezirk'!B46+'18.Bezirk'!B46+'19.Bezirk'!B46+'20.Bezirk'!B46+'21.Bezirk'!B46+'22.Bezirk'!B46+'23.Bezirk'!B46</f>
        <v>6216</v>
      </c>
      <c r="F46" s="14">
        <f>'1.Bezirk'!C46+'2.Bezirk'!C46+'3.Bezirk'!C46+'4.Bezirk'!C46+'5.Bezirk'!C46+'6.Bezirk'!C46+'7.Bezirk'!C46+'8.Bezirk'!C46+'9.Bezirk'!C46+'10.Bezirk'!C46+'11.Bezirk'!C46+'12.Bezirk'!C46+'13.Bezirk'!C46+'14.Bezirk'!C46+'15.Bezirk'!C46+'16.Bezirk'!C46+'17.Bezirk'!C46+'18.Bezirk'!C46+'19.Bezirk'!C46+'20.Bezirk'!C46+'21.Bezirk'!C46+'22.Bezirk'!C46+'23.Bezirk'!C46</f>
        <v>5427</v>
      </c>
      <c r="H46" s="14">
        <f t="shared" si="4"/>
        <v>0</v>
      </c>
      <c r="I46" s="14">
        <f t="shared" si="5"/>
        <v>-1</v>
      </c>
    </row>
    <row r="47" spans="1:9" x14ac:dyDescent="0.25">
      <c r="A47" s="10" t="s">
        <v>13</v>
      </c>
      <c r="B47" s="14">
        <f>DWH!C29</f>
        <v>36600</v>
      </c>
      <c r="C47" s="14">
        <f>DWH!D29</f>
        <v>34143</v>
      </c>
      <c r="E47" s="14">
        <f>'1.Bezirk'!B47+'2.Bezirk'!B47+'3.Bezirk'!B47+'4.Bezirk'!B47+'5.Bezirk'!B47+'6.Bezirk'!B47+'7.Bezirk'!B47+'8.Bezirk'!B47+'9.Bezirk'!B47+'10.Bezirk'!B47+'11.Bezirk'!B47+'12.Bezirk'!B47+'13.Bezirk'!B47+'14.Bezirk'!B47+'15.Bezirk'!B47+'16.Bezirk'!B47+'17.Bezirk'!B47+'18.Bezirk'!B47+'19.Bezirk'!B47+'20.Bezirk'!B47+'21.Bezirk'!B47+'22.Bezirk'!B47+'23.Bezirk'!B47</f>
        <v>36600</v>
      </c>
      <c r="F47" s="14">
        <f>'1.Bezirk'!C47+'2.Bezirk'!C47+'3.Bezirk'!C47+'4.Bezirk'!C47+'5.Bezirk'!C47+'6.Bezirk'!C47+'7.Bezirk'!C47+'8.Bezirk'!C47+'9.Bezirk'!C47+'10.Bezirk'!C47+'11.Bezirk'!C47+'12.Bezirk'!C47+'13.Bezirk'!C47+'14.Bezirk'!C47+'15.Bezirk'!C47+'16.Bezirk'!C47+'17.Bezirk'!C47+'18.Bezirk'!C47+'19.Bezirk'!C47+'20.Bezirk'!C47+'21.Bezirk'!C47+'22.Bezirk'!C47+'23.Bezirk'!C47</f>
        <v>34144</v>
      </c>
      <c r="H47" s="14">
        <f t="shared" si="4"/>
        <v>0</v>
      </c>
      <c r="I47" s="14">
        <f t="shared" si="5"/>
        <v>-1</v>
      </c>
    </row>
    <row r="48" spans="1:9" x14ac:dyDescent="0.25">
      <c r="A48" s="10" t="s">
        <v>14</v>
      </c>
      <c r="B48" s="14">
        <f>DWH!C30</f>
        <v>11258</v>
      </c>
      <c r="C48" s="14">
        <f>DWH!D30</f>
        <v>10623</v>
      </c>
      <c r="E48" s="14">
        <f>'1.Bezirk'!B48+'2.Bezirk'!B48+'3.Bezirk'!B48+'4.Bezirk'!B48+'5.Bezirk'!B48+'6.Bezirk'!B48+'7.Bezirk'!B48+'8.Bezirk'!B48+'9.Bezirk'!B48+'10.Bezirk'!B48+'11.Bezirk'!B48+'12.Bezirk'!B48+'13.Bezirk'!B48+'14.Bezirk'!B48+'15.Bezirk'!B48+'16.Bezirk'!B48+'17.Bezirk'!B48+'18.Bezirk'!B48+'19.Bezirk'!B48+'20.Bezirk'!B48+'21.Bezirk'!B48+'22.Bezirk'!B48+'23.Bezirk'!B48</f>
        <v>11258</v>
      </c>
      <c r="F48" s="14">
        <f>'1.Bezirk'!C48+'2.Bezirk'!C48+'3.Bezirk'!C48+'4.Bezirk'!C48+'5.Bezirk'!C48+'6.Bezirk'!C48+'7.Bezirk'!C48+'8.Bezirk'!C48+'9.Bezirk'!C48+'10.Bezirk'!C48+'11.Bezirk'!C48+'12.Bezirk'!C48+'13.Bezirk'!C48+'14.Bezirk'!C48+'15.Bezirk'!C48+'16.Bezirk'!C48+'17.Bezirk'!C48+'18.Bezirk'!C48+'19.Bezirk'!C48+'20.Bezirk'!C48+'21.Bezirk'!C48+'22.Bezirk'!C48+'23.Bezirk'!C48</f>
        <v>10623</v>
      </c>
      <c r="H48" s="14">
        <f t="shared" si="4"/>
        <v>0</v>
      </c>
      <c r="I48" s="14">
        <f t="shared" si="5"/>
        <v>0</v>
      </c>
    </row>
    <row r="49" spans="1:9" x14ac:dyDescent="0.25">
      <c r="A49" s="10" t="s">
        <v>15</v>
      </c>
      <c r="B49" s="14">
        <f>DWH!C55</f>
        <v>12906</v>
      </c>
      <c r="C49" s="14">
        <f>DWH!D55</f>
        <v>12669</v>
      </c>
      <c r="E49" s="14">
        <f>'1.Bezirk'!B49+'2.Bezirk'!B49+'3.Bezirk'!B49+'4.Bezirk'!B49+'5.Bezirk'!B49+'6.Bezirk'!B49+'7.Bezirk'!B49+'8.Bezirk'!B49+'9.Bezirk'!B49+'10.Bezirk'!B49+'11.Bezirk'!B49+'12.Bezirk'!B49+'13.Bezirk'!B49+'14.Bezirk'!B49+'15.Bezirk'!B49+'16.Bezirk'!B49+'17.Bezirk'!B49+'18.Bezirk'!B49+'19.Bezirk'!B49+'20.Bezirk'!B49+'21.Bezirk'!B49+'22.Bezirk'!B49+'23.Bezirk'!B49</f>
        <v>12906</v>
      </c>
      <c r="F49" s="14">
        <f>'1.Bezirk'!C49+'2.Bezirk'!C49+'3.Bezirk'!C49+'4.Bezirk'!C49+'5.Bezirk'!C49+'6.Bezirk'!C49+'7.Bezirk'!C49+'8.Bezirk'!C49+'9.Bezirk'!C49+'10.Bezirk'!C49+'11.Bezirk'!C49+'12.Bezirk'!C49+'13.Bezirk'!C49+'14.Bezirk'!C49+'15.Bezirk'!C49+'16.Bezirk'!C49+'17.Bezirk'!C49+'18.Bezirk'!C49+'19.Bezirk'!C49+'20.Bezirk'!C49+'21.Bezirk'!C49+'22.Bezirk'!C49+'23.Bezirk'!C49</f>
        <v>12669</v>
      </c>
      <c r="H49" s="14">
        <f t="shared" ref="H49:I53" si="6">B49-E49</f>
        <v>0</v>
      </c>
      <c r="I49" s="14">
        <f t="shared" si="6"/>
        <v>0</v>
      </c>
    </row>
    <row r="50" spans="1:9" ht="15.75" thickBot="1" x14ac:dyDescent="0.3">
      <c r="A50" s="10" t="s">
        <v>16</v>
      </c>
      <c r="B50" s="14">
        <f>DWH!C56</f>
        <v>12106</v>
      </c>
      <c r="C50" s="14">
        <f>DWH!D56</f>
        <v>12513</v>
      </c>
      <c r="E50" s="14">
        <f>'1.Bezirk'!B50+'2.Bezirk'!B50+'3.Bezirk'!B50+'4.Bezirk'!B50+'5.Bezirk'!B50+'6.Bezirk'!B50+'7.Bezirk'!B50+'8.Bezirk'!B50+'9.Bezirk'!B50+'10.Bezirk'!B50+'11.Bezirk'!B50+'12.Bezirk'!B50+'13.Bezirk'!B50+'14.Bezirk'!B50+'15.Bezirk'!B50+'16.Bezirk'!B50+'17.Bezirk'!B50+'18.Bezirk'!B50+'19.Bezirk'!B50+'20.Bezirk'!B50+'21.Bezirk'!B50+'22.Bezirk'!B50+'23.Bezirk'!B50</f>
        <v>12107</v>
      </c>
      <c r="F50" s="14">
        <f>'1.Bezirk'!C50+'2.Bezirk'!C50+'3.Bezirk'!C50+'4.Bezirk'!C50+'5.Bezirk'!C50+'6.Bezirk'!C50+'7.Bezirk'!C50+'8.Bezirk'!C50+'9.Bezirk'!C50+'10.Bezirk'!C50+'11.Bezirk'!C50+'12.Bezirk'!C50+'13.Bezirk'!C50+'14.Bezirk'!C50+'15.Bezirk'!C50+'16.Bezirk'!C50+'17.Bezirk'!C50+'18.Bezirk'!C50+'19.Bezirk'!C50+'20.Bezirk'!C50+'21.Bezirk'!C50+'22.Bezirk'!C50+'23.Bezirk'!C50</f>
        <v>12513</v>
      </c>
      <c r="H50" s="14">
        <f t="shared" si="6"/>
        <v>-1</v>
      </c>
      <c r="I50" s="14">
        <f t="shared" si="6"/>
        <v>0</v>
      </c>
    </row>
    <row r="51" spans="1:9" ht="16.5" thickTop="1" thickBot="1" x14ac:dyDescent="0.3">
      <c r="A51" s="21" t="s">
        <v>20</v>
      </c>
      <c r="B51" s="22">
        <f>DWH!B65</f>
        <v>1739</v>
      </c>
      <c r="C51" s="22">
        <f>DWH!C65</f>
        <v>1386</v>
      </c>
      <c r="E51" s="22">
        <f>'1.Bezirk'!B51+'2.Bezirk'!B51+'3.Bezirk'!B51+'4.Bezirk'!B51+'5.Bezirk'!B51+'6.Bezirk'!B51+'7.Bezirk'!B51+'8.Bezirk'!B51+'9.Bezirk'!B51+'10.Bezirk'!B51+'11.Bezirk'!B51+'12.Bezirk'!B51+'13.Bezirk'!B51+'14.Bezirk'!B51+'15.Bezirk'!B51+'16.Bezirk'!B51+'17.Bezirk'!B51+'18.Bezirk'!B51+'19.Bezirk'!B51+'20.Bezirk'!B51+'21.Bezirk'!B51+'22.Bezirk'!B51+'23.Bezirk'!B51</f>
        <v>1739</v>
      </c>
      <c r="F51" s="22">
        <f>'1.Bezirk'!C51+'2.Bezirk'!C51+'3.Bezirk'!C51+'4.Bezirk'!C51+'5.Bezirk'!C51+'6.Bezirk'!C51+'7.Bezirk'!C51+'8.Bezirk'!C51+'9.Bezirk'!C51+'10.Bezirk'!C51+'11.Bezirk'!C51+'12.Bezirk'!C51+'13.Bezirk'!C51+'14.Bezirk'!C51+'15.Bezirk'!C51+'16.Bezirk'!C51+'17.Bezirk'!C51+'18.Bezirk'!C51+'19.Bezirk'!C51+'20.Bezirk'!C51+'21.Bezirk'!C51+'22.Bezirk'!C51+'23.Bezirk'!C51</f>
        <v>1386</v>
      </c>
      <c r="H51" s="22">
        <f t="shared" si="6"/>
        <v>0</v>
      </c>
      <c r="I51" s="22">
        <f t="shared" si="6"/>
        <v>0</v>
      </c>
    </row>
    <row r="52" spans="1:9" ht="15.75" thickTop="1" x14ac:dyDescent="0.25">
      <c r="A52" s="10" t="s">
        <v>22</v>
      </c>
      <c r="B52" s="12">
        <f>DWH!C97</f>
        <v>3015</v>
      </c>
      <c r="C52" s="12">
        <f>DWH!D97</f>
        <v>3060</v>
      </c>
      <c r="E52" s="12">
        <f>'1.Bezirk'!B52+'2.Bezirk'!B52+'3.Bezirk'!B52+'4.Bezirk'!B52+'5.Bezirk'!B52+'6.Bezirk'!B52+'7.Bezirk'!B52+'8.Bezirk'!B52+'9.Bezirk'!B52+'10.Bezirk'!B52+'11.Bezirk'!B52+'12.Bezirk'!B52+'13.Bezirk'!B52+'14.Bezirk'!B52+'15.Bezirk'!B52+'16.Bezirk'!B52+'17.Bezirk'!B52+'18.Bezirk'!B52+'19.Bezirk'!B52+'20.Bezirk'!B52+'21.Bezirk'!B52+'22.Bezirk'!B52+'23.Bezirk'!B52</f>
        <v>3015</v>
      </c>
      <c r="F52" s="12">
        <f>'1.Bezirk'!C52+'2.Bezirk'!C52+'3.Bezirk'!C52+'4.Bezirk'!C52+'5.Bezirk'!C52+'6.Bezirk'!C52+'7.Bezirk'!C52+'8.Bezirk'!C52+'9.Bezirk'!C52+'10.Bezirk'!C52+'11.Bezirk'!C52+'12.Bezirk'!C52+'13.Bezirk'!C52+'14.Bezirk'!C52+'15.Bezirk'!C52+'16.Bezirk'!C52+'17.Bezirk'!C52+'18.Bezirk'!C52+'19.Bezirk'!C52+'20.Bezirk'!C52+'21.Bezirk'!C52+'22.Bezirk'!C52+'23.Bezirk'!C52</f>
        <v>3060</v>
      </c>
      <c r="H52" s="12">
        <f t="shared" si="6"/>
        <v>0</v>
      </c>
      <c r="I52" s="12">
        <f t="shared" si="6"/>
        <v>0</v>
      </c>
    </row>
    <row r="53" spans="1:9" x14ac:dyDescent="0.25">
      <c r="A53" s="10" t="s">
        <v>23</v>
      </c>
      <c r="B53" s="12">
        <f>DWH!C98</f>
        <v>12810</v>
      </c>
      <c r="C53" s="12">
        <f>DWH!D98</f>
        <v>12602</v>
      </c>
      <c r="E53" s="12">
        <f>'1.Bezirk'!B53+'2.Bezirk'!B53+'3.Bezirk'!B53+'4.Bezirk'!B53+'5.Bezirk'!B53+'6.Bezirk'!B53+'7.Bezirk'!B53+'8.Bezirk'!B53+'9.Bezirk'!B53+'10.Bezirk'!B53+'11.Bezirk'!B53+'12.Bezirk'!B53+'13.Bezirk'!B53+'14.Bezirk'!B53+'15.Bezirk'!B53+'16.Bezirk'!B53+'17.Bezirk'!B53+'18.Bezirk'!B53+'19.Bezirk'!B53+'20.Bezirk'!B53+'21.Bezirk'!B53+'22.Bezirk'!B53+'23.Bezirk'!B53</f>
        <v>12810</v>
      </c>
      <c r="F53" s="12">
        <f>'1.Bezirk'!C53+'2.Bezirk'!C53+'3.Bezirk'!C53+'4.Bezirk'!C53+'5.Bezirk'!C53+'6.Bezirk'!C53+'7.Bezirk'!C53+'8.Bezirk'!C53+'9.Bezirk'!C53+'10.Bezirk'!C53+'11.Bezirk'!C53+'12.Bezirk'!C53+'13.Bezirk'!C53+'14.Bezirk'!C53+'15.Bezirk'!C53+'16.Bezirk'!C53+'17.Bezirk'!C53+'18.Bezirk'!C53+'19.Bezirk'!C53+'20.Bezirk'!C53+'21.Bezirk'!C53+'22.Bezirk'!C53+'23.Bezirk'!C53</f>
        <v>12602</v>
      </c>
      <c r="H53" s="12">
        <f t="shared" si="6"/>
        <v>0</v>
      </c>
      <c r="I53" s="12">
        <f t="shared" si="6"/>
        <v>0</v>
      </c>
    </row>
    <row r="54" spans="1:9" x14ac:dyDescent="0.25">
      <c r="A54" s="7"/>
      <c r="B54" s="5"/>
      <c r="C54" s="5"/>
      <c r="E54" s="5"/>
      <c r="F54" s="5"/>
      <c r="H54" s="5"/>
      <c r="I54" s="5"/>
    </row>
    <row r="55" spans="1:9" ht="8.25" customHeight="1" x14ac:dyDescent="0.25">
      <c r="A55" s="3"/>
      <c r="B55" s="4"/>
      <c r="C55" s="4"/>
      <c r="E55" s="4"/>
      <c r="F55" s="4"/>
      <c r="H55" s="4"/>
      <c r="I55" s="4"/>
    </row>
    <row r="56" spans="1:9" x14ac:dyDescent="0.25">
      <c r="A56" s="27" t="s">
        <v>26</v>
      </c>
      <c r="B56" s="2"/>
      <c r="C56" s="2"/>
      <c r="E56" s="2"/>
      <c r="F56" s="2"/>
      <c r="H56" s="2"/>
      <c r="I56" s="2"/>
    </row>
    <row r="57" spans="1:9" x14ac:dyDescent="0.25">
      <c r="A57" s="56" t="s">
        <v>1</v>
      </c>
      <c r="B57" s="57" t="str">
        <f>'AMS Wien'!$B$6</f>
        <v>akt. Monat</v>
      </c>
      <c r="C57" s="57" t="str">
        <f>'AMS Wien'!$C$6</f>
        <v>akt. Monat Vorjahr</v>
      </c>
      <c r="E57" s="57" t="str">
        <f>'AMS Wien'!$B$6</f>
        <v>akt. Monat</v>
      </c>
      <c r="F57" s="57" t="str">
        <f>'AMS Wien'!$C$6</f>
        <v>akt. Monat Vorjahr</v>
      </c>
      <c r="H57" s="57" t="str">
        <f>'AMS Wien'!$B$6</f>
        <v>akt. Monat</v>
      </c>
      <c r="I57" s="57" t="str">
        <f>'AMS Wien'!$C$6</f>
        <v>akt. Monat Vorjahr</v>
      </c>
    </row>
    <row r="58" spans="1:9" s="48" customFormat="1" ht="15.75" thickBot="1" x14ac:dyDescent="0.3">
      <c r="A58" s="60"/>
      <c r="B58" s="58">
        <f>'AMS Wien'!B58</f>
        <v>45505</v>
      </c>
      <c r="C58" s="58">
        <f>'AMS Wien'!C58</f>
        <v>45139</v>
      </c>
      <c r="E58" s="58">
        <f>B58</f>
        <v>45505</v>
      </c>
      <c r="F58" s="58">
        <f>C58</f>
        <v>45139</v>
      </c>
      <c r="H58" s="58">
        <f>B58</f>
        <v>45505</v>
      </c>
      <c r="I58" s="58">
        <f>C58</f>
        <v>45139</v>
      </c>
    </row>
    <row r="59" spans="1:9" ht="15.75" thickTop="1" x14ac:dyDescent="0.25">
      <c r="A59" s="13" t="s">
        <v>2</v>
      </c>
      <c r="B59" s="14">
        <f>DWH!C31</f>
        <v>66042</v>
      </c>
      <c r="C59" s="14">
        <f>DWH!D31</f>
        <v>61142</v>
      </c>
      <c r="E59" s="14">
        <f>'1.Bezirk'!B59+'2.Bezirk'!B59+'3.Bezirk'!B59+'4.Bezirk'!B59+'5.Bezirk'!B59+'6.Bezirk'!B59+'7.Bezirk'!B59+'8.Bezirk'!B59+'9.Bezirk'!B59+'10.Bezirk'!B59+'11.Bezirk'!B59+'12.Bezirk'!B59+'13.Bezirk'!B59+'14.Bezirk'!B59+'15.Bezirk'!B59+'16.Bezirk'!B59+'17.Bezirk'!B59+'18.Bezirk'!B59+'19.Bezirk'!B59+'20.Bezirk'!B59+'21.Bezirk'!B59+'22.Bezirk'!B59+'23.Bezirk'!B59</f>
        <v>66042</v>
      </c>
      <c r="F59" s="14">
        <f>'1.Bezirk'!C59+'2.Bezirk'!C59+'3.Bezirk'!C59+'4.Bezirk'!C59+'5.Bezirk'!C59+'6.Bezirk'!C59+'7.Bezirk'!C59+'8.Bezirk'!C59+'9.Bezirk'!C59+'10.Bezirk'!C59+'11.Bezirk'!C59+'12.Bezirk'!C59+'13.Bezirk'!C59+'14.Bezirk'!C59+'15.Bezirk'!C59+'16.Bezirk'!C59+'17.Bezirk'!C59+'18.Bezirk'!C59+'19.Bezirk'!C59+'20.Bezirk'!C59+'21.Bezirk'!C59+'22.Bezirk'!C59+'23.Bezirk'!C59</f>
        <v>61142</v>
      </c>
      <c r="H59" s="14">
        <f>B59-E59</f>
        <v>0</v>
      </c>
      <c r="I59" s="14">
        <f>C59-F59</f>
        <v>0</v>
      </c>
    </row>
    <row r="60" spans="1:9" x14ac:dyDescent="0.25">
      <c r="A60" s="10" t="s">
        <v>3</v>
      </c>
      <c r="B60" s="14">
        <f>DWH!C32</f>
        <v>7704</v>
      </c>
      <c r="C60" s="14">
        <f>DWH!D32</f>
        <v>6641</v>
      </c>
      <c r="E60" s="14">
        <f>'1.Bezirk'!B60+'2.Bezirk'!B60+'3.Bezirk'!B60+'4.Bezirk'!B60+'5.Bezirk'!B60+'6.Bezirk'!B60+'7.Bezirk'!B60+'8.Bezirk'!B60+'9.Bezirk'!B60+'10.Bezirk'!B60+'11.Bezirk'!B60+'12.Bezirk'!B60+'13.Bezirk'!B60+'14.Bezirk'!B60+'15.Bezirk'!B60+'16.Bezirk'!B60+'17.Bezirk'!B60+'18.Bezirk'!B60+'19.Bezirk'!B60+'20.Bezirk'!B60+'21.Bezirk'!B60+'22.Bezirk'!B60+'23.Bezirk'!B60</f>
        <v>7704</v>
      </c>
      <c r="F60" s="14">
        <f>'1.Bezirk'!C60+'2.Bezirk'!C60+'3.Bezirk'!C60+'4.Bezirk'!C60+'5.Bezirk'!C60+'6.Bezirk'!C60+'7.Bezirk'!C60+'8.Bezirk'!C60+'9.Bezirk'!C60+'10.Bezirk'!C60+'11.Bezirk'!C60+'12.Bezirk'!C60+'13.Bezirk'!C60+'14.Bezirk'!C60+'15.Bezirk'!C60+'16.Bezirk'!C60+'17.Bezirk'!C60+'18.Bezirk'!C60+'19.Bezirk'!C60+'20.Bezirk'!C60+'21.Bezirk'!C60+'22.Bezirk'!C60+'23.Bezirk'!C60</f>
        <v>6641</v>
      </c>
      <c r="H60" s="14">
        <f t="shared" ref="H60:H71" si="7">B60-E60</f>
        <v>0</v>
      </c>
      <c r="I60" s="14">
        <f t="shared" ref="I60:I71" si="8">C60-F60</f>
        <v>0</v>
      </c>
    </row>
    <row r="61" spans="1:9" x14ac:dyDescent="0.25">
      <c r="A61" s="10" t="s">
        <v>4</v>
      </c>
      <c r="B61" s="14">
        <f>DWH!C33</f>
        <v>33886</v>
      </c>
      <c r="C61" s="14">
        <f>DWH!D33</f>
        <v>31443</v>
      </c>
      <c r="E61" s="14">
        <f>'1.Bezirk'!B61+'2.Bezirk'!B61+'3.Bezirk'!B61+'4.Bezirk'!B61+'5.Bezirk'!B61+'6.Bezirk'!B61+'7.Bezirk'!B61+'8.Bezirk'!B61+'9.Bezirk'!B61+'10.Bezirk'!B61+'11.Bezirk'!B61+'12.Bezirk'!B61+'13.Bezirk'!B61+'14.Bezirk'!B61+'15.Bezirk'!B61+'16.Bezirk'!B61+'17.Bezirk'!B61+'18.Bezirk'!B61+'19.Bezirk'!B61+'20.Bezirk'!B61+'21.Bezirk'!B61+'22.Bezirk'!B61+'23.Bezirk'!B61</f>
        <v>33886</v>
      </c>
      <c r="F61" s="14">
        <f>'1.Bezirk'!C61+'2.Bezirk'!C61+'3.Bezirk'!C61+'4.Bezirk'!C61+'5.Bezirk'!C61+'6.Bezirk'!C61+'7.Bezirk'!C61+'8.Bezirk'!C61+'9.Bezirk'!C61+'10.Bezirk'!C61+'11.Bezirk'!C61+'12.Bezirk'!C61+'13.Bezirk'!C61+'14.Bezirk'!C61+'15.Bezirk'!C61+'16.Bezirk'!C61+'17.Bezirk'!C61+'18.Bezirk'!C61+'19.Bezirk'!C61+'20.Bezirk'!C61+'21.Bezirk'!C61+'22.Bezirk'!C61+'23.Bezirk'!C61</f>
        <v>31443</v>
      </c>
      <c r="H61" s="14">
        <f t="shared" si="7"/>
        <v>0</v>
      </c>
      <c r="I61" s="14">
        <f t="shared" si="8"/>
        <v>0</v>
      </c>
    </row>
    <row r="62" spans="1:9" x14ac:dyDescent="0.25">
      <c r="A62" s="10" t="s">
        <v>5</v>
      </c>
      <c r="B62" s="14">
        <f>DWH!C34</f>
        <v>11875</v>
      </c>
      <c r="C62" s="14">
        <f>DWH!D34</f>
        <v>11173</v>
      </c>
      <c r="E62" s="14">
        <f>'1.Bezirk'!B62+'2.Bezirk'!B62+'3.Bezirk'!B62+'4.Bezirk'!B62+'5.Bezirk'!B62+'6.Bezirk'!B62+'7.Bezirk'!B62+'8.Bezirk'!B62+'9.Bezirk'!B62+'10.Bezirk'!B62+'11.Bezirk'!B62+'12.Bezirk'!B62+'13.Bezirk'!B62+'14.Bezirk'!B62+'15.Bezirk'!B62+'16.Bezirk'!B62+'17.Bezirk'!B62+'18.Bezirk'!B62+'19.Bezirk'!B62+'20.Bezirk'!B62+'21.Bezirk'!B62+'22.Bezirk'!B62+'23.Bezirk'!B62</f>
        <v>11875</v>
      </c>
      <c r="F62" s="14">
        <f>'1.Bezirk'!C62+'2.Bezirk'!C62+'3.Bezirk'!C62+'4.Bezirk'!C62+'5.Bezirk'!C62+'6.Bezirk'!C62+'7.Bezirk'!C62+'8.Bezirk'!C62+'9.Bezirk'!C62+'10.Bezirk'!C62+'11.Bezirk'!C62+'12.Bezirk'!C62+'13.Bezirk'!C62+'14.Bezirk'!C62+'15.Bezirk'!C62+'16.Bezirk'!C62+'17.Bezirk'!C62+'18.Bezirk'!C62+'19.Bezirk'!C62+'20.Bezirk'!C62+'21.Bezirk'!C62+'22.Bezirk'!C62+'23.Bezirk'!C62</f>
        <v>11173</v>
      </c>
      <c r="H62" s="14">
        <f t="shared" si="7"/>
        <v>0</v>
      </c>
      <c r="I62" s="14">
        <f t="shared" si="8"/>
        <v>0</v>
      </c>
    </row>
    <row r="63" spans="1:9" x14ac:dyDescent="0.25">
      <c r="A63" s="10" t="s">
        <v>6</v>
      </c>
      <c r="B63" s="14">
        <f>DWH!C35</f>
        <v>12577</v>
      </c>
      <c r="C63" s="14">
        <f>DWH!D35</f>
        <v>11885</v>
      </c>
      <c r="E63" s="14">
        <f>'1.Bezirk'!B63+'2.Bezirk'!B63+'3.Bezirk'!B63+'4.Bezirk'!B63+'5.Bezirk'!B63+'6.Bezirk'!B63+'7.Bezirk'!B63+'8.Bezirk'!B63+'9.Bezirk'!B63+'10.Bezirk'!B63+'11.Bezirk'!B63+'12.Bezirk'!B63+'13.Bezirk'!B63+'14.Bezirk'!B63+'15.Bezirk'!B63+'16.Bezirk'!B63+'17.Bezirk'!B63+'18.Bezirk'!B63+'19.Bezirk'!B63+'20.Bezirk'!B63+'21.Bezirk'!B63+'22.Bezirk'!B63+'23.Bezirk'!B63</f>
        <v>12577</v>
      </c>
      <c r="F63" s="14">
        <f>'1.Bezirk'!C63+'2.Bezirk'!C63+'3.Bezirk'!C63+'4.Bezirk'!C63+'5.Bezirk'!C63+'6.Bezirk'!C63+'7.Bezirk'!C63+'8.Bezirk'!C63+'9.Bezirk'!C63+'10.Bezirk'!C63+'11.Bezirk'!C63+'12.Bezirk'!C63+'13.Bezirk'!C63+'14.Bezirk'!C63+'15.Bezirk'!C63+'16.Bezirk'!C63+'17.Bezirk'!C63+'18.Bezirk'!C63+'19.Bezirk'!C63+'20.Bezirk'!C63+'21.Bezirk'!C63+'22.Bezirk'!C63+'23.Bezirk'!C63</f>
        <v>11885</v>
      </c>
      <c r="H63" s="14">
        <f t="shared" si="7"/>
        <v>0</v>
      </c>
      <c r="I63" s="14">
        <f t="shared" si="8"/>
        <v>0</v>
      </c>
    </row>
    <row r="64" spans="1:9" x14ac:dyDescent="0.25">
      <c r="A64" s="10" t="s">
        <v>7</v>
      </c>
      <c r="B64" s="14">
        <f>DWH!C36</f>
        <v>32102</v>
      </c>
      <c r="C64" s="14">
        <f>DWH!D36</f>
        <v>29369</v>
      </c>
      <c r="E64" s="14">
        <f>'1.Bezirk'!B64+'2.Bezirk'!B64+'3.Bezirk'!B64+'4.Bezirk'!B64+'5.Bezirk'!B64+'6.Bezirk'!B64+'7.Bezirk'!B64+'8.Bezirk'!B64+'9.Bezirk'!B64+'10.Bezirk'!B64+'11.Bezirk'!B64+'12.Bezirk'!B64+'13.Bezirk'!B64+'14.Bezirk'!B64+'15.Bezirk'!B64+'16.Bezirk'!B64+'17.Bezirk'!B64+'18.Bezirk'!B64+'19.Bezirk'!B64+'20.Bezirk'!B64+'21.Bezirk'!B64+'22.Bezirk'!B64+'23.Bezirk'!B64</f>
        <v>32102</v>
      </c>
      <c r="F64" s="14">
        <f>'1.Bezirk'!C64+'2.Bezirk'!C64+'3.Bezirk'!C64+'4.Bezirk'!C64+'5.Bezirk'!C64+'6.Bezirk'!C64+'7.Bezirk'!C64+'8.Bezirk'!C64+'9.Bezirk'!C64+'10.Bezirk'!C64+'11.Bezirk'!C64+'12.Bezirk'!C64+'13.Bezirk'!C64+'14.Bezirk'!C64+'15.Bezirk'!C64+'16.Bezirk'!C64+'17.Bezirk'!C64+'18.Bezirk'!C64+'19.Bezirk'!C64+'20.Bezirk'!C64+'21.Bezirk'!C64+'22.Bezirk'!C64+'23.Bezirk'!C64</f>
        <v>29369</v>
      </c>
      <c r="H64" s="14">
        <f t="shared" si="7"/>
        <v>0</v>
      </c>
      <c r="I64" s="14">
        <f t="shared" si="8"/>
        <v>0</v>
      </c>
    </row>
    <row r="65" spans="1:9" x14ac:dyDescent="0.25">
      <c r="A65" s="10" t="s">
        <v>8</v>
      </c>
      <c r="B65" s="14">
        <f>DWH!C37</f>
        <v>33635</v>
      </c>
      <c r="C65" s="14">
        <f>DWH!D37</f>
        <v>30135</v>
      </c>
      <c r="E65" s="14">
        <f>'1.Bezirk'!B65+'2.Bezirk'!B65+'3.Bezirk'!B65+'4.Bezirk'!B65+'5.Bezirk'!B65+'6.Bezirk'!B65+'7.Bezirk'!B65+'8.Bezirk'!B65+'9.Bezirk'!B65+'10.Bezirk'!B65+'11.Bezirk'!B65+'12.Bezirk'!B65+'13.Bezirk'!B65+'14.Bezirk'!B65+'15.Bezirk'!B65+'16.Bezirk'!B65+'17.Bezirk'!B65+'18.Bezirk'!B65+'19.Bezirk'!B65+'20.Bezirk'!B65+'21.Bezirk'!B65+'22.Bezirk'!B65+'23.Bezirk'!B65</f>
        <v>33635</v>
      </c>
      <c r="F65" s="14">
        <f>'1.Bezirk'!C65+'2.Bezirk'!C65+'3.Bezirk'!C65+'4.Bezirk'!C65+'5.Bezirk'!C65+'6.Bezirk'!C65+'7.Bezirk'!C65+'8.Bezirk'!C65+'9.Bezirk'!C65+'10.Bezirk'!C65+'11.Bezirk'!C65+'12.Bezirk'!C65+'13.Bezirk'!C65+'14.Bezirk'!C65+'15.Bezirk'!C65+'16.Bezirk'!C65+'17.Bezirk'!C65+'18.Bezirk'!C65+'19.Bezirk'!C65+'20.Bezirk'!C65+'21.Bezirk'!C65+'22.Bezirk'!C65+'23.Bezirk'!C65</f>
        <v>30135</v>
      </c>
      <c r="H65" s="14">
        <f t="shared" si="7"/>
        <v>0</v>
      </c>
      <c r="I65" s="14">
        <f t="shared" si="8"/>
        <v>0</v>
      </c>
    </row>
    <row r="66" spans="1:9" x14ac:dyDescent="0.25">
      <c r="A66" s="10" t="s">
        <v>9</v>
      </c>
      <c r="B66" s="14">
        <f>DWH!C38</f>
        <v>9520</v>
      </c>
      <c r="C66" s="14">
        <f>DWH!D38</f>
        <v>9111</v>
      </c>
      <c r="E66" s="14">
        <f>'1.Bezirk'!B66+'2.Bezirk'!B66+'3.Bezirk'!B66+'4.Bezirk'!B66+'5.Bezirk'!B66+'6.Bezirk'!B66+'7.Bezirk'!B66+'8.Bezirk'!B66+'9.Bezirk'!B66+'10.Bezirk'!B66+'11.Bezirk'!B66+'12.Bezirk'!B66+'13.Bezirk'!B66+'14.Bezirk'!B66+'15.Bezirk'!B66+'16.Bezirk'!B66+'17.Bezirk'!B66+'18.Bezirk'!B66+'19.Bezirk'!B66+'20.Bezirk'!B66+'21.Bezirk'!B66+'22.Bezirk'!B66+'23.Bezirk'!B66</f>
        <v>9520</v>
      </c>
      <c r="F66" s="14">
        <f>'1.Bezirk'!C66+'2.Bezirk'!C66+'3.Bezirk'!C66+'4.Bezirk'!C66+'5.Bezirk'!C66+'6.Bezirk'!C66+'7.Bezirk'!C66+'8.Bezirk'!C66+'9.Bezirk'!C66+'10.Bezirk'!C66+'11.Bezirk'!C66+'12.Bezirk'!C66+'13.Bezirk'!C66+'14.Bezirk'!C66+'15.Bezirk'!C66+'16.Bezirk'!C66+'17.Bezirk'!C66+'18.Bezirk'!C66+'19.Bezirk'!C66+'20.Bezirk'!C66+'21.Bezirk'!C66+'22.Bezirk'!C66+'23.Bezirk'!C66</f>
        <v>9111</v>
      </c>
      <c r="H66" s="14">
        <f t="shared" si="7"/>
        <v>0</v>
      </c>
      <c r="I66" s="14">
        <f t="shared" si="8"/>
        <v>0</v>
      </c>
    </row>
    <row r="67" spans="1:9" x14ac:dyDescent="0.25">
      <c r="A67" s="10" t="s">
        <v>10</v>
      </c>
      <c r="B67" s="14">
        <f>DWH!C39</f>
        <v>1331</v>
      </c>
      <c r="C67" s="14">
        <f>DWH!D39</f>
        <v>1151</v>
      </c>
      <c r="E67" s="14">
        <f>'1.Bezirk'!B67+'2.Bezirk'!B67+'3.Bezirk'!B67+'4.Bezirk'!B67+'5.Bezirk'!B67+'6.Bezirk'!B67+'7.Bezirk'!B67+'8.Bezirk'!B67+'9.Bezirk'!B67+'10.Bezirk'!B67+'11.Bezirk'!B67+'12.Bezirk'!B67+'13.Bezirk'!B67+'14.Bezirk'!B67+'15.Bezirk'!B67+'16.Bezirk'!B67+'17.Bezirk'!B67+'18.Bezirk'!B67+'19.Bezirk'!B67+'20.Bezirk'!B67+'21.Bezirk'!B67+'22.Bezirk'!B67+'23.Bezirk'!B67</f>
        <v>1331</v>
      </c>
      <c r="F67" s="14">
        <f>'1.Bezirk'!C67+'2.Bezirk'!C67+'3.Bezirk'!C67+'4.Bezirk'!C67+'5.Bezirk'!C67+'6.Bezirk'!C67+'7.Bezirk'!C67+'8.Bezirk'!C67+'9.Bezirk'!C67+'10.Bezirk'!C67+'11.Bezirk'!C67+'12.Bezirk'!C67+'13.Bezirk'!C67+'14.Bezirk'!C67+'15.Bezirk'!C67+'16.Bezirk'!C67+'17.Bezirk'!C67+'18.Bezirk'!C67+'19.Bezirk'!C67+'20.Bezirk'!C67+'21.Bezirk'!C67+'22.Bezirk'!C67+'23.Bezirk'!C67</f>
        <v>1151</v>
      </c>
      <c r="H67" s="14">
        <f t="shared" si="7"/>
        <v>0</v>
      </c>
      <c r="I67" s="14">
        <f t="shared" si="8"/>
        <v>0</v>
      </c>
    </row>
    <row r="68" spans="1:9" x14ac:dyDescent="0.25">
      <c r="A68" s="10" t="s">
        <v>11</v>
      </c>
      <c r="B68" s="14">
        <f>DWH!C40</f>
        <v>22618</v>
      </c>
      <c r="C68" s="14">
        <f>DWH!D40</f>
        <v>18851</v>
      </c>
      <c r="E68" s="14">
        <f>'1.Bezirk'!B68+'2.Bezirk'!B68+'3.Bezirk'!B68+'4.Bezirk'!B68+'5.Bezirk'!B68+'6.Bezirk'!B68+'7.Bezirk'!B68+'8.Bezirk'!B68+'9.Bezirk'!B68+'10.Bezirk'!B68+'11.Bezirk'!B68+'12.Bezirk'!B68+'13.Bezirk'!B68+'14.Bezirk'!B68+'15.Bezirk'!B68+'16.Bezirk'!B68+'17.Bezirk'!B68+'18.Bezirk'!B68+'19.Bezirk'!B68+'20.Bezirk'!B68+'21.Bezirk'!B68+'22.Bezirk'!B68+'23.Bezirk'!B68</f>
        <v>22618</v>
      </c>
      <c r="F68" s="14">
        <f>'1.Bezirk'!C68+'2.Bezirk'!C68+'3.Bezirk'!C68+'4.Bezirk'!C68+'5.Bezirk'!C68+'6.Bezirk'!C68+'7.Bezirk'!C68+'8.Bezirk'!C68+'9.Bezirk'!C68+'10.Bezirk'!C68+'11.Bezirk'!C68+'12.Bezirk'!C68+'13.Bezirk'!C68+'14.Bezirk'!C68+'15.Bezirk'!C68+'16.Bezirk'!C68+'17.Bezirk'!C68+'18.Bezirk'!C68+'19.Bezirk'!C68+'20.Bezirk'!C68+'21.Bezirk'!C68+'22.Bezirk'!C68+'23.Bezirk'!C68</f>
        <v>18851</v>
      </c>
      <c r="H68" s="14">
        <f t="shared" si="7"/>
        <v>0</v>
      </c>
      <c r="I68" s="14">
        <f t="shared" si="8"/>
        <v>0</v>
      </c>
    </row>
    <row r="69" spans="1:9" x14ac:dyDescent="0.25">
      <c r="A69" s="10" t="s">
        <v>12</v>
      </c>
      <c r="B69" s="14">
        <f>DWH!C41</f>
        <v>10274</v>
      </c>
      <c r="C69" s="14">
        <f>DWH!D41</f>
        <v>9166</v>
      </c>
      <c r="E69" s="14">
        <f>'1.Bezirk'!B69+'2.Bezirk'!B69+'3.Bezirk'!B69+'4.Bezirk'!B69+'5.Bezirk'!B69+'6.Bezirk'!B69+'7.Bezirk'!B69+'8.Bezirk'!B69+'9.Bezirk'!B69+'10.Bezirk'!B69+'11.Bezirk'!B69+'12.Bezirk'!B69+'13.Bezirk'!B69+'14.Bezirk'!B69+'15.Bezirk'!B69+'16.Bezirk'!B69+'17.Bezirk'!B69+'18.Bezirk'!B69+'19.Bezirk'!B69+'20.Bezirk'!B69+'21.Bezirk'!B69+'22.Bezirk'!B69+'23.Bezirk'!B69</f>
        <v>10274</v>
      </c>
      <c r="F69" s="14">
        <f>'1.Bezirk'!C69+'2.Bezirk'!C69+'3.Bezirk'!C69+'4.Bezirk'!C69+'5.Bezirk'!C69+'6.Bezirk'!C69+'7.Bezirk'!C69+'8.Bezirk'!C69+'9.Bezirk'!C69+'10.Bezirk'!C69+'11.Bezirk'!C69+'12.Bezirk'!C69+'13.Bezirk'!C69+'14.Bezirk'!C69+'15.Bezirk'!C69+'16.Bezirk'!C69+'17.Bezirk'!C69+'18.Bezirk'!C69+'19.Bezirk'!C69+'20.Bezirk'!C69+'21.Bezirk'!C69+'22.Bezirk'!C69+'23.Bezirk'!C69</f>
        <v>9166</v>
      </c>
      <c r="H69" s="14">
        <f t="shared" si="7"/>
        <v>0</v>
      </c>
      <c r="I69" s="14">
        <f t="shared" si="8"/>
        <v>0</v>
      </c>
    </row>
    <row r="70" spans="1:9" x14ac:dyDescent="0.25">
      <c r="A70" s="10" t="s">
        <v>13</v>
      </c>
      <c r="B70" s="14">
        <f>DWH!C42</f>
        <v>44887</v>
      </c>
      <c r="C70" s="14">
        <f>DWH!D42</f>
        <v>41400</v>
      </c>
      <c r="E70" s="14">
        <f>'1.Bezirk'!B70+'2.Bezirk'!B70+'3.Bezirk'!B70+'4.Bezirk'!B70+'5.Bezirk'!B70+'6.Bezirk'!B70+'7.Bezirk'!B70+'8.Bezirk'!B70+'9.Bezirk'!B70+'10.Bezirk'!B70+'11.Bezirk'!B70+'12.Bezirk'!B70+'13.Bezirk'!B70+'14.Bezirk'!B70+'15.Bezirk'!B70+'16.Bezirk'!B70+'17.Bezirk'!B70+'18.Bezirk'!B70+'19.Bezirk'!B70+'20.Bezirk'!B70+'21.Bezirk'!B70+'22.Bezirk'!B70+'23.Bezirk'!B70</f>
        <v>44887</v>
      </c>
      <c r="F70" s="14">
        <f>'1.Bezirk'!C70+'2.Bezirk'!C70+'3.Bezirk'!C70+'4.Bezirk'!C70+'5.Bezirk'!C70+'6.Bezirk'!C70+'7.Bezirk'!C70+'8.Bezirk'!C70+'9.Bezirk'!C70+'10.Bezirk'!C70+'11.Bezirk'!C70+'12.Bezirk'!C70+'13.Bezirk'!C70+'14.Bezirk'!C70+'15.Bezirk'!C70+'16.Bezirk'!C70+'17.Bezirk'!C70+'18.Bezirk'!C70+'19.Bezirk'!C70+'20.Bezirk'!C70+'21.Bezirk'!C70+'22.Bezirk'!C70+'23.Bezirk'!C70</f>
        <v>41400</v>
      </c>
      <c r="H70" s="14">
        <f t="shared" si="7"/>
        <v>0</v>
      </c>
      <c r="I70" s="14">
        <f t="shared" si="8"/>
        <v>0</v>
      </c>
    </row>
    <row r="71" spans="1:9" x14ac:dyDescent="0.25">
      <c r="A71" s="10" t="s">
        <v>14</v>
      </c>
      <c r="B71" s="14">
        <f>DWH!C43</f>
        <v>16582</v>
      </c>
      <c r="C71" s="14">
        <f>DWH!D43</f>
        <v>15076</v>
      </c>
      <c r="E71" s="14">
        <f>'1.Bezirk'!B71+'2.Bezirk'!B71+'3.Bezirk'!B71+'4.Bezirk'!B71+'5.Bezirk'!B71+'6.Bezirk'!B71+'7.Bezirk'!B71+'8.Bezirk'!B71+'9.Bezirk'!B71+'10.Bezirk'!B71+'11.Bezirk'!B71+'12.Bezirk'!B71+'13.Bezirk'!B71+'14.Bezirk'!B71+'15.Bezirk'!B71+'16.Bezirk'!B71+'17.Bezirk'!B71+'18.Bezirk'!B71+'19.Bezirk'!B71+'20.Bezirk'!B71+'21.Bezirk'!B71+'22.Bezirk'!B71+'23.Bezirk'!B71</f>
        <v>16582</v>
      </c>
      <c r="F71" s="14">
        <f>'1.Bezirk'!C71+'2.Bezirk'!C71+'3.Bezirk'!C71+'4.Bezirk'!C71+'5.Bezirk'!C71+'6.Bezirk'!C71+'7.Bezirk'!C71+'8.Bezirk'!C71+'9.Bezirk'!C71+'10.Bezirk'!C71+'11.Bezirk'!C71+'12.Bezirk'!C71+'13.Bezirk'!C71+'14.Bezirk'!C71+'15.Bezirk'!C71+'16.Bezirk'!C71+'17.Bezirk'!C71+'18.Bezirk'!C71+'19.Bezirk'!C71+'20.Bezirk'!C71+'21.Bezirk'!C71+'22.Bezirk'!C71+'23.Bezirk'!C71</f>
        <v>15076</v>
      </c>
      <c r="H71" s="14">
        <f t="shared" si="7"/>
        <v>0</v>
      </c>
      <c r="I71" s="14">
        <f t="shared" si="8"/>
        <v>0</v>
      </c>
    </row>
    <row r="72" spans="1:9" x14ac:dyDescent="0.25">
      <c r="A72" s="10" t="s">
        <v>15</v>
      </c>
      <c r="B72" s="14">
        <f>DWH!C57</f>
        <v>14828</v>
      </c>
      <c r="C72" s="14">
        <f>DWH!D57</f>
        <v>14968</v>
      </c>
      <c r="E72" s="14">
        <f>'1.Bezirk'!B72+'2.Bezirk'!B72+'3.Bezirk'!B72+'4.Bezirk'!B72+'5.Bezirk'!B72+'6.Bezirk'!B72+'7.Bezirk'!B72+'8.Bezirk'!B72+'9.Bezirk'!B72+'10.Bezirk'!B72+'11.Bezirk'!B72+'12.Bezirk'!B72+'13.Bezirk'!B72+'14.Bezirk'!B72+'15.Bezirk'!B72+'16.Bezirk'!B72+'17.Bezirk'!B72+'18.Bezirk'!B72+'19.Bezirk'!B72+'20.Bezirk'!B72+'21.Bezirk'!B72+'22.Bezirk'!B72+'23.Bezirk'!B72</f>
        <v>14827</v>
      </c>
      <c r="F72" s="14">
        <f>'1.Bezirk'!C72+'2.Bezirk'!C72+'3.Bezirk'!C72+'4.Bezirk'!C72+'5.Bezirk'!C72+'6.Bezirk'!C72+'7.Bezirk'!C72+'8.Bezirk'!C72+'9.Bezirk'!C72+'10.Bezirk'!C72+'11.Bezirk'!C72+'12.Bezirk'!C72+'13.Bezirk'!C72+'14.Bezirk'!C72+'15.Bezirk'!C72+'16.Bezirk'!C72+'17.Bezirk'!C72+'18.Bezirk'!C72+'19.Bezirk'!C72+'20.Bezirk'!C72+'21.Bezirk'!C72+'22.Bezirk'!C72+'23.Bezirk'!C72</f>
        <v>14968</v>
      </c>
      <c r="H72" s="14">
        <f t="shared" ref="H72:I76" si="9">B72-E72</f>
        <v>1</v>
      </c>
      <c r="I72" s="14">
        <f t="shared" si="9"/>
        <v>0</v>
      </c>
    </row>
    <row r="73" spans="1:9" ht="15.75" thickBot="1" x14ac:dyDescent="0.3">
      <c r="A73" s="10" t="s">
        <v>16</v>
      </c>
      <c r="B73" s="14">
        <f>DWH!C58</f>
        <v>15763</v>
      </c>
      <c r="C73" s="14">
        <f>DWH!D58</f>
        <v>15716</v>
      </c>
      <c r="E73" s="14">
        <f>'1.Bezirk'!B73+'2.Bezirk'!B73+'3.Bezirk'!B73+'4.Bezirk'!B73+'5.Bezirk'!B73+'6.Bezirk'!B73+'7.Bezirk'!B73+'8.Bezirk'!B73+'9.Bezirk'!B73+'10.Bezirk'!B73+'11.Bezirk'!B73+'12.Bezirk'!B73+'13.Bezirk'!B73+'14.Bezirk'!B73+'15.Bezirk'!B73+'16.Bezirk'!B73+'17.Bezirk'!B73+'18.Bezirk'!B73+'19.Bezirk'!B73+'20.Bezirk'!B73+'21.Bezirk'!B73+'22.Bezirk'!B73+'23.Bezirk'!B73</f>
        <v>15762</v>
      </c>
      <c r="F73" s="14">
        <f>'1.Bezirk'!C73+'2.Bezirk'!C73+'3.Bezirk'!C73+'4.Bezirk'!C73+'5.Bezirk'!C73+'6.Bezirk'!C73+'7.Bezirk'!C73+'8.Bezirk'!C73+'9.Bezirk'!C73+'10.Bezirk'!C73+'11.Bezirk'!C73+'12.Bezirk'!C73+'13.Bezirk'!C73+'14.Bezirk'!C73+'15.Bezirk'!C73+'16.Bezirk'!C73+'17.Bezirk'!C73+'18.Bezirk'!C73+'19.Bezirk'!C73+'20.Bezirk'!C73+'21.Bezirk'!C73+'22.Bezirk'!C73+'23.Bezirk'!C73</f>
        <v>15716</v>
      </c>
      <c r="H73" s="14">
        <f t="shared" si="9"/>
        <v>1</v>
      </c>
      <c r="I73" s="14">
        <f t="shared" si="9"/>
        <v>0</v>
      </c>
    </row>
    <row r="74" spans="1:9" ht="16.5" thickTop="1" thickBot="1" x14ac:dyDescent="0.3">
      <c r="A74" s="21" t="s">
        <v>20</v>
      </c>
      <c r="B74" s="22">
        <f>DWH!B66</f>
        <v>2837</v>
      </c>
      <c r="C74" s="22">
        <f>DWH!C66</f>
        <v>2190</v>
      </c>
      <c r="E74" s="22">
        <f>'1.Bezirk'!B74+'2.Bezirk'!B74+'3.Bezirk'!B74+'4.Bezirk'!B74+'5.Bezirk'!B74+'6.Bezirk'!B74+'7.Bezirk'!B74+'8.Bezirk'!B74+'9.Bezirk'!B74+'10.Bezirk'!B74+'11.Bezirk'!B74+'12.Bezirk'!B74+'13.Bezirk'!B74+'14.Bezirk'!B74+'15.Bezirk'!B74+'16.Bezirk'!B74+'17.Bezirk'!B74+'18.Bezirk'!B74+'19.Bezirk'!B74+'20.Bezirk'!B74+'21.Bezirk'!B74+'22.Bezirk'!B74+'23.Bezirk'!B74</f>
        <v>2837</v>
      </c>
      <c r="F74" s="22">
        <f>'1.Bezirk'!C74+'2.Bezirk'!C74+'3.Bezirk'!C74+'4.Bezirk'!C74+'5.Bezirk'!C74+'6.Bezirk'!C74+'7.Bezirk'!C74+'8.Bezirk'!C74+'9.Bezirk'!C74+'10.Bezirk'!C74+'11.Bezirk'!C74+'12.Bezirk'!C74+'13.Bezirk'!C74+'14.Bezirk'!C74+'15.Bezirk'!C74+'16.Bezirk'!C74+'17.Bezirk'!C74+'18.Bezirk'!C74+'19.Bezirk'!C74+'20.Bezirk'!C74+'21.Bezirk'!C74+'22.Bezirk'!C74+'23.Bezirk'!C74</f>
        <v>2190</v>
      </c>
      <c r="H74" s="22">
        <f t="shared" si="9"/>
        <v>0</v>
      </c>
      <c r="I74" s="22">
        <f t="shared" si="9"/>
        <v>0</v>
      </c>
    </row>
    <row r="75" spans="1:9" ht="15.75" thickTop="1" x14ac:dyDescent="0.25">
      <c r="A75" s="13" t="s">
        <v>22</v>
      </c>
      <c r="B75" s="20">
        <f>DWH!C99</f>
        <v>4067</v>
      </c>
      <c r="C75" s="20">
        <f>DWH!D99</f>
        <v>3846</v>
      </c>
      <c r="E75" s="20">
        <f>'1.Bezirk'!B75+'2.Bezirk'!B75+'3.Bezirk'!B75+'4.Bezirk'!B75+'5.Bezirk'!B75+'6.Bezirk'!B75+'7.Bezirk'!B75+'8.Bezirk'!B75+'9.Bezirk'!B75+'10.Bezirk'!B75+'11.Bezirk'!B75+'12.Bezirk'!B75+'13.Bezirk'!B75+'14.Bezirk'!B75+'15.Bezirk'!B75+'16.Bezirk'!B75+'17.Bezirk'!B75+'18.Bezirk'!B75+'19.Bezirk'!B75+'20.Bezirk'!B75+'21.Bezirk'!B75+'22.Bezirk'!B75+'23.Bezirk'!B75</f>
        <v>4067</v>
      </c>
      <c r="F75" s="20">
        <f>'1.Bezirk'!C75+'2.Bezirk'!C75+'3.Bezirk'!C75+'4.Bezirk'!C75+'5.Bezirk'!C75+'6.Bezirk'!C75+'7.Bezirk'!C75+'8.Bezirk'!C75+'9.Bezirk'!C75+'10.Bezirk'!C75+'11.Bezirk'!C75+'12.Bezirk'!C75+'13.Bezirk'!C75+'14.Bezirk'!C75+'15.Bezirk'!C75+'16.Bezirk'!C75+'17.Bezirk'!C75+'18.Bezirk'!C75+'19.Bezirk'!C75+'20.Bezirk'!C75+'21.Bezirk'!C75+'22.Bezirk'!C75+'23.Bezirk'!C75</f>
        <v>3846</v>
      </c>
      <c r="H75" s="20">
        <f t="shared" si="9"/>
        <v>0</v>
      </c>
      <c r="I75" s="20">
        <f t="shared" si="9"/>
        <v>0</v>
      </c>
    </row>
    <row r="76" spans="1:9" x14ac:dyDescent="0.25">
      <c r="A76" s="10" t="s">
        <v>23</v>
      </c>
      <c r="B76" s="20">
        <f>DWH!C100</f>
        <v>18287</v>
      </c>
      <c r="C76" s="20">
        <f>DWH!D100</f>
        <v>16590</v>
      </c>
      <c r="E76" s="20">
        <f>'1.Bezirk'!B76+'2.Bezirk'!B76+'3.Bezirk'!B76+'4.Bezirk'!B76+'5.Bezirk'!B76+'6.Bezirk'!B76+'7.Bezirk'!B76+'8.Bezirk'!B76+'9.Bezirk'!B76+'10.Bezirk'!B76+'11.Bezirk'!B76+'12.Bezirk'!B76+'13.Bezirk'!B76+'14.Bezirk'!B76+'15.Bezirk'!B76+'16.Bezirk'!B76+'17.Bezirk'!B76+'18.Bezirk'!B76+'19.Bezirk'!B76+'20.Bezirk'!B76+'21.Bezirk'!B76+'22.Bezirk'!B76+'23.Bezirk'!B76</f>
        <v>18287</v>
      </c>
      <c r="F76" s="20">
        <f>'1.Bezirk'!C76+'2.Bezirk'!C76+'3.Bezirk'!C76+'4.Bezirk'!C76+'5.Bezirk'!C76+'6.Bezirk'!C76+'7.Bezirk'!C76+'8.Bezirk'!C76+'9.Bezirk'!C76+'10.Bezirk'!C76+'11.Bezirk'!C76+'12.Bezirk'!C76+'13.Bezirk'!C76+'14.Bezirk'!C76+'15.Bezirk'!C76+'16.Bezirk'!C76+'17.Bezirk'!C76+'18.Bezirk'!C76+'19.Bezirk'!C76+'20.Bezirk'!C76+'21.Bezirk'!C76+'22.Bezirk'!C76+'23.Bezirk'!C76</f>
        <v>16590</v>
      </c>
      <c r="H76" s="20">
        <f t="shared" si="9"/>
        <v>0</v>
      </c>
      <c r="I76" s="20">
        <f t="shared" si="9"/>
        <v>0</v>
      </c>
    </row>
    <row r="77" spans="1:9" x14ac:dyDescent="0.25">
      <c r="A77" s="7" t="s">
        <v>24</v>
      </c>
      <c r="B77" s="5"/>
      <c r="C77" s="5"/>
      <c r="E77" s="5"/>
      <c r="F77" s="5"/>
      <c r="H77" s="5"/>
      <c r="I77" s="5"/>
    </row>
  </sheetData>
  <mergeCells count="2">
    <mergeCell ref="L24:S24"/>
    <mergeCell ref="L25:T25"/>
  </mergeCells>
  <pageMargins left="0.70866141732283472" right="0.70866141732283472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45505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31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128</v>
      </c>
      <c r="E6" s="180" t="s">
        <v>129</v>
      </c>
      <c r="F6" s="1"/>
      <c r="G6" s="1"/>
    </row>
    <row r="7" spans="1:7" ht="15.75" thickBot="1" x14ac:dyDescent="0.3">
      <c r="A7" s="179"/>
      <c r="B7" s="58">
        <f>'AMS Wien'!B7</f>
        <v>45505</v>
      </c>
      <c r="C7" s="58">
        <f>'AMS Wien'!C7</f>
        <v>45139</v>
      </c>
      <c r="D7" s="181"/>
      <c r="E7" s="181"/>
      <c r="G7" s="33"/>
    </row>
    <row r="8" spans="1:7" ht="15.75" thickTop="1" x14ac:dyDescent="0.25">
      <c r="A8" s="145" t="s">
        <v>2</v>
      </c>
      <c r="B8" s="14">
        <f>DWH!G5</f>
        <v>6360</v>
      </c>
      <c r="C8" s="14">
        <f>DWH!H5</f>
        <v>6085</v>
      </c>
      <c r="D8" s="14">
        <f>B8-C8</f>
        <v>275</v>
      </c>
      <c r="E8" s="23">
        <f>D8/C8</f>
        <v>4.4999999999999998E-2</v>
      </c>
      <c r="F8" s="1"/>
      <c r="G8" s="1"/>
    </row>
    <row r="9" spans="1:7" x14ac:dyDescent="0.25">
      <c r="A9" s="10" t="s">
        <v>3</v>
      </c>
      <c r="B9" s="14">
        <f>DWH!G6</f>
        <v>582</v>
      </c>
      <c r="C9" s="14">
        <f>DWH!H6</f>
        <v>583</v>
      </c>
      <c r="D9" s="14">
        <f t="shared" ref="D9:D29" si="0">B9-C9</f>
        <v>-1</v>
      </c>
      <c r="E9" s="23">
        <f t="shared" ref="E9:E29" si="1">D9/C9</f>
        <v>-2E-3</v>
      </c>
      <c r="F9" s="1"/>
      <c r="G9" s="1"/>
    </row>
    <row r="10" spans="1:7" x14ac:dyDescent="0.25">
      <c r="A10" s="10" t="s">
        <v>4</v>
      </c>
      <c r="B10" s="14">
        <f>DWH!G7</f>
        <v>3434</v>
      </c>
      <c r="C10" s="14">
        <f>DWH!H7</f>
        <v>3224</v>
      </c>
      <c r="D10" s="14">
        <f t="shared" si="0"/>
        <v>210</v>
      </c>
      <c r="E10" s="23">
        <f t="shared" si="1"/>
        <v>6.5000000000000002E-2</v>
      </c>
      <c r="F10" s="1"/>
      <c r="G10" s="1"/>
    </row>
    <row r="11" spans="1:7" x14ac:dyDescent="0.25">
      <c r="A11" s="10" t="s">
        <v>5</v>
      </c>
      <c r="B11" s="14">
        <f>DWH!G8</f>
        <v>1308</v>
      </c>
      <c r="C11" s="14">
        <f>DWH!H8</f>
        <v>1204</v>
      </c>
      <c r="D11" s="14">
        <f t="shared" si="0"/>
        <v>104</v>
      </c>
      <c r="E11" s="23">
        <f t="shared" si="1"/>
        <v>8.5999999999999993E-2</v>
      </c>
      <c r="F11" s="1"/>
      <c r="G11" s="1"/>
    </row>
    <row r="12" spans="1:7" x14ac:dyDescent="0.25">
      <c r="A12" s="10" t="s">
        <v>6</v>
      </c>
      <c r="B12" s="14">
        <f>DWH!G9</f>
        <v>1036</v>
      </c>
      <c r="C12" s="14">
        <f>DWH!H9</f>
        <v>1074</v>
      </c>
      <c r="D12" s="14">
        <f t="shared" si="0"/>
        <v>-38</v>
      </c>
      <c r="E12" s="23">
        <f t="shared" si="1"/>
        <v>-3.5000000000000003E-2</v>
      </c>
      <c r="F12" s="1"/>
      <c r="G12" s="1"/>
    </row>
    <row r="13" spans="1:7" x14ac:dyDescent="0.25">
      <c r="A13" s="10" t="s">
        <v>7</v>
      </c>
      <c r="B13" s="14">
        <f>DWH!G10</f>
        <v>2631</v>
      </c>
      <c r="C13" s="14">
        <f>DWH!H10</f>
        <v>2611</v>
      </c>
      <c r="D13" s="14">
        <f t="shared" si="0"/>
        <v>20</v>
      </c>
      <c r="E13" s="23">
        <f t="shared" si="1"/>
        <v>8.0000000000000002E-3</v>
      </c>
      <c r="F13" s="1"/>
      <c r="G13" s="1"/>
    </row>
    <row r="14" spans="1:7" x14ac:dyDescent="0.25">
      <c r="A14" s="10" t="s">
        <v>8</v>
      </c>
      <c r="B14" s="14">
        <f>DWH!G11</f>
        <v>3152</v>
      </c>
      <c r="C14" s="14">
        <f>DWH!H11</f>
        <v>2965</v>
      </c>
      <c r="D14" s="14">
        <f t="shared" si="0"/>
        <v>187</v>
      </c>
      <c r="E14" s="23">
        <f t="shared" si="1"/>
        <v>6.3E-2</v>
      </c>
      <c r="F14" s="1"/>
      <c r="G14" s="1"/>
    </row>
    <row r="15" spans="1:7" x14ac:dyDescent="0.25">
      <c r="A15" s="10" t="s">
        <v>9</v>
      </c>
      <c r="B15" s="14">
        <f>DWH!G12</f>
        <v>1036</v>
      </c>
      <c r="C15" s="14">
        <f>DWH!H12</f>
        <v>965</v>
      </c>
      <c r="D15" s="14">
        <f t="shared" si="0"/>
        <v>71</v>
      </c>
      <c r="E15" s="23">
        <f t="shared" si="1"/>
        <v>7.3999999999999996E-2</v>
      </c>
      <c r="F15" s="1"/>
      <c r="G15" s="1"/>
    </row>
    <row r="16" spans="1:7" x14ac:dyDescent="0.25">
      <c r="A16" s="10" t="s">
        <v>127</v>
      </c>
      <c r="B16" s="14">
        <f>DWH!G13</f>
        <v>113</v>
      </c>
      <c r="C16" s="14">
        <f>DWH!H13</f>
        <v>110</v>
      </c>
      <c r="D16" s="14">
        <f t="shared" si="0"/>
        <v>3</v>
      </c>
      <c r="E16" s="23">
        <f t="shared" si="1"/>
        <v>2.7E-2</v>
      </c>
      <c r="F16" s="1"/>
      <c r="G16" s="1"/>
    </row>
    <row r="17" spans="1:7" x14ac:dyDescent="0.25">
      <c r="A17" s="10" t="s">
        <v>11</v>
      </c>
      <c r="B17" s="14">
        <f>DWH!G14</f>
        <v>2309</v>
      </c>
      <c r="C17" s="14">
        <f>DWH!H14</f>
        <v>2087</v>
      </c>
      <c r="D17" s="14">
        <f t="shared" si="0"/>
        <v>222</v>
      </c>
      <c r="E17" s="23">
        <f t="shared" si="1"/>
        <v>0.106</v>
      </c>
      <c r="F17" s="1"/>
      <c r="G17" s="1"/>
    </row>
    <row r="18" spans="1:7" x14ac:dyDescent="0.25">
      <c r="A18" s="10" t="s">
        <v>12</v>
      </c>
      <c r="B18" s="14">
        <f>DWH!G15</f>
        <v>1192</v>
      </c>
      <c r="C18" s="14">
        <f>DWH!H15</f>
        <v>1129</v>
      </c>
      <c r="D18" s="14">
        <f t="shared" si="0"/>
        <v>63</v>
      </c>
      <c r="E18" s="23">
        <f t="shared" si="1"/>
        <v>5.6000000000000001E-2</v>
      </c>
      <c r="F18" s="1"/>
      <c r="G18" s="1"/>
    </row>
    <row r="19" spans="1:7" x14ac:dyDescent="0.25">
      <c r="A19" s="10" t="s">
        <v>13</v>
      </c>
      <c r="B19" s="14">
        <f>DWH!G16</f>
        <v>4312</v>
      </c>
      <c r="C19" s="14">
        <f>DWH!H16</f>
        <v>4148</v>
      </c>
      <c r="D19" s="14">
        <f t="shared" si="0"/>
        <v>164</v>
      </c>
      <c r="E19" s="23">
        <f t="shared" si="1"/>
        <v>0.04</v>
      </c>
      <c r="F19" s="1"/>
      <c r="G19" s="1"/>
    </row>
    <row r="20" spans="1:7" x14ac:dyDescent="0.25">
      <c r="A20" s="10" t="s">
        <v>14</v>
      </c>
      <c r="B20" s="14">
        <f>DWH!G17</f>
        <v>1344</v>
      </c>
      <c r="C20" s="14">
        <f>DWH!H17</f>
        <v>1343</v>
      </c>
      <c r="D20" s="14">
        <f t="shared" si="0"/>
        <v>1</v>
      </c>
      <c r="E20" s="23">
        <f t="shared" si="1"/>
        <v>1E-3</v>
      </c>
      <c r="F20" s="1"/>
      <c r="G20" s="1"/>
    </row>
    <row r="21" spans="1:7" x14ac:dyDescent="0.25">
      <c r="A21" s="146" t="s">
        <v>15</v>
      </c>
      <c r="B21" s="11">
        <f>DWH!G53</f>
        <v>1310</v>
      </c>
      <c r="C21" s="11">
        <f>DWH!H53</f>
        <v>1344</v>
      </c>
      <c r="D21" s="14">
        <f t="shared" si="0"/>
        <v>-34</v>
      </c>
      <c r="E21" s="23">
        <f t="shared" si="1"/>
        <v>-2.5000000000000001E-2</v>
      </c>
      <c r="F21" s="1"/>
      <c r="G21" s="1"/>
    </row>
    <row r="22" spans="1:7" ht="15.75" thickBot="1" x14ac:dyDescent="0.3">
      <c r="A22" s="147" t="s">
        <v>16</v>
      </c>
      <c r="B22" s="17">
        <f>DWH!G54</f>
        <v>1379</v>
      </c>
      <c r="C22" s="17">
        <f>DWH!H54</f>
        <v>1298</v>
      </c>
      <c r="D22" s="28">
        <f t="shared" si="0"/>
        <v>81</v>
      </c>
      <c r="E22" s="29">
        <f t="shared" si="1"/>
        <v>6.2E-2</v>
      </c>
      <c r="F22" s="1"/>
      <c r="G22" s="1"/>
    </row>
    <row r="23" spans="1:7" ht="15.75" thickTop="1" x14ac:dyDescent="0.25">
      <c r="A23" s="145" t="s">
        <v>100</v>
      </c>
      <c r="B23" s="19">
        <f>DWH!F80</f>
        <v>895</v>
      </c>
      <c r="C23" s="19">
        <f>DWH!G80</f>
        <v>1145</v>
      </c>
      <c r="D23" s="19">
        <f t="shared" si="0"/>
        <v>-250</v>
      </c>
      <c r="E23" s="144">
        <f t="shared" si="1"/>
        <v>-0.218</v>
      </c>
      <c r="F23" s="1"/>
      <c r="G23" s="1"/>
    </row>
    <row r="24" spans="1:7" x14ac:dyDescent="0.25">
      <c r="A24" s="146" t="s">
        <v>18</v>
      </c>
      <c r="B24" s="11">
        <f>DWH!F87</f>
        <v>375</v>
      </c>
      <c r="C24" s="11">
        <f>DWH!G87</f>
        <v>501</v>
      </c>
      <c r="D24" s="14">
        <f t="shared" si="0"/>
        <v>-126</v>
      </c>
      <c r="E24" s="23">
        <f t="shared" si="1"/>
        <v>-0.251</v>
      </c>
      <c r="F24" s="1"/>
      <c r="G24" s="1"/>
    </row>
    <row r="25" spans="1:7" ht="15.75" thickBot="1" x14ac:dyDescent="0.3">
      <c r="A25" s="147" t="s">
        <v>19</v>
      </c>
      <c r="B25" s="17">
        <f>DWH!F88</f>
        <v>455</v>
      </c>
      <c r="C25" s="17">
        <f>DWH!G88</f>
        <v>494</v>
      </c>
      <c r="D25" s="28">
        <f t="shared" si="0"/>
        <v>-39</v>
      </c>
      <c r="E25" s="29">
        <f t="shared" si="1"/>
        <v>-7.9000000000000001E-2</v>
      </c>
      <c r="F25" s="1"/>
      <c r="G25" s="1"/>
    </row>
    <row r="26" spans="1:7" ht="15.75" thickTop="1" x14ac:dyDescent="0.25">
      <c r="A26" s="145" t="s">
        <v>20</v>
      </c>
      <c r="B26" s="19">
        <f>DWH!F64</f>
        <v>230</v>
      </c>
      <c r="C26" s="19">
        <f>DWH!G64</f>
        <v>151</v>
      </c>
      <c r="D26" s="19">
        <f t="shared" si="0"/>
        <v>79</v>
      </c>
      <c r="E26" s="144">
        <f t="shared" si="1"/>
        <v>0.52300000000000002</v>
      </c>
    </row>
    <row r="27" spans="1:7" ht="15.75" thickBot="1" x14ac:dyDescent="0.3">
      <c r="A27" s="148" t="s">
        <v>21</v>
      </c>
      <c r="B27" s="17">
        <f>DWH!F73</f>
        <v>41</v>
      </c>
      <c r="C27" s="17">
        <f>DWH!G73</f>
        <v>29</v>
      </c>
      <c r="D27" s="28">
        <f t="shared" si="0"/>
        <v>12</v>
      </c>
      <c r="E27" s="29">
        <f t="shared" si="1"/>
        <v>0.41399999999999998</v>
      </c>
    </row>
    <row r="28" spans="1:7" ht="15.75" thickTop="1" x14ac:dyDescent="0.25">
      <c r="A28" s="149" t="s">
        <v>22</v>
      </c>
      <c r="B28" s="143">
        <f>DWH!G95</f>
        <v>306</v>
      </c>
      <c r="C28" s="143">
        <f>DWH!H95</f>
        <v>276</v>
      </c>
      <c r="D28" s="19">
        <f t="shared" si="0"/>
        <v>30</v>
      </c>
      <c r="E28" s="144">
        <f t="shared" si="1"/>
        <v>0.109</v>
      </c>
    </row>
    <row r="29" spans="1:7" x14ac:dyDescent="0.25">
      <c r="A29" s="146" t="s">
        <v>23</v>
      </c>
      <c r="B29" s="20">
        <f>DWH!G96</f>
        <v>1451</v>
      </c>
      <c r="C29" s="20">
        <f>DWH!H96</f>
        <v>1282</v>
      </c>
      <c r="D29" s="14">
        <f t="shared" si="0"/>
        <v>169</v>
      </c>
      <c r="E29" s="23">
        <f t="shared" si="1"/>
        <v>0.13200000000000001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128</v>
      </c>
      <c r="E34" s="180" t="s">
        <v>129</v>
      </c>
    </row>
    <row r="35" spans="1:7" ht="15.75" thickBot="1" x14ac:dyDescent="0.3">
      <c r="A35" s="179"/>
      <c r="B35" s="58">
        <f>B7</f>
        <v>45505</v>
      </c>
      <c r="C35" s="58">
        <f>C7</f>
        <v>45139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DWH!G18</f>
        <v>2779</v>
      </c>
      <c r="C36" s="14">
        <f>DWH!H18</f>
        <v>2568</v>
      </c>
      <c r="D36" s="14">
        <f>B36-C36</f>
        <v>211</v>
      </c>
      <c r="E36" s="23">
        <f>D36/C36</f>
        <v>8.2000000000000003E-2</v>
      </c>
    </row>
    <row r="37" spans="1:7" x14ac:dyDescent="0.25">
      <c r="A37" s="10" t="s">
        <v>3</v>
      </c>
      <c r="B37" s="14">
        <f>DWH!G19</f>
        <v>257</v>
      </c>
      <c r="C37" s="14">
        <f>DWH!H19</f>
        <v>229</v>
      </c>
      <c r="D37" s="14">
        <f t="shared" ref="D37:D53" si="2">B37-C37</f>
        <v>28</v>
      </c>
      <c r="E37" s="23">
        <f t="shared" ref="E37:E53" si="3">D37/C37</f>
        <v>0.122</v>
      </c>
    </row>
    <row r="38" spans="1:7" x14ac:dyDescent="0.25">
      <c r="A38" s="10" t="s">
        <v>4</v>
      </c>
      <c r="B38" s="14">
        <f>DWH!G20</f>
        <v>1574</v>
      </c>
      <c r="C38" s="14">
        <f>DWH!H20</f>
        <v>1436</v>
      </c>
      <c r="D38" s="14">
        <f t="shared" si="2"/>
        <v>138</v>
      </c>
      <c r="E38" s="23">
        <f t="shared" si="3"/>
        <v>9.6000000000000002E-2</v>
      </c>
    </row>
    <row r="39" spans="1:7" x14ac:dyDescent="0.25">
      <c r="A39" s="10" t="s">
        <v>5</v>
      </c>
      <c r="B39" s="14">
        <f>DWH!G21</f>
        <v>609</v>
      </c>
      <c r="C39" s="14">
        <f>DWH!H21</f>
        <v>567</v>
      </c>
      <c r="D39" s="14">
        <f t="shared" si="2"/>
        <v>42</v>
      </c>
      <c r="E39" s="23">
        <f t="shared" si="3"/>
        <v>7.3999999999999996E-2</v>
      </c>
    </row>
    <row r="40" spans="1:7" x14ac:dyDescent="0.25">
      <c r="A40" s="10" t="s">
        <v>6</v>
      </c>
      <c r="B40" s="14">
        <f>DWH!G22</f>
        <v>339</v>
      </c>
      <c r="C40" s="14">
        <f>DWH!H22</f>
        <v>336</v>
      </c>
      <c r="D40" s="14">
        <f t="shared" si="2"/>
        <v>3</v>
      </c>
      <c r="E40" s="23">
        <f t="shared" si="3"/>
        <v>8.9999999999999993E-3</v>
      </c>
    </row>
    <row r="41" spans="1:7" x14ac:dyDescent="0.25">
      <c r="A41" s="10" t="s">
        <v>7</v>
      </c>
      <c r="B41" s="14">
        <f>DWH!G23</f>
        <v>1007</v>
      </c>
      <c r="C41" s="14">
        <f>DWH!H23</f>
        <v>1014</v>
      </c>
      <c r="D41" s="14">
        <f t="shared" si="2"/>
        <v>-7</v>
      </c>
      <c r="E41" s="23">
        <f t="shared" si="3"/>
        <v>-7.0000000000000001E-3</v>
      </c>
    </row>
    <row r="42" spans="1:7" x14ac:dyDescent="0.25">
      <c r="A42" s="10" t="s">
        <v>51</v>
      </c>
      <c r="B42" s="14">
        <f>DWH!G24</f>
        <v>1421</v>
      </c>
      <c r="C42" s="14">
        <f>DWH!H24</f>
        <v>1277</v>
      </c>
      <c r="D42" s="14">
        <f t="shared" si="2"/>
        <v>144</v>
      </c>
      <c r="E42" s="23">
        <f t="shared" si="3"/>
        <v>0.113</v>
      </c>
    </row>
    <row r="43" spans="1:7" x14ac:dyDescent="0.25">
      <c r="A43" s="10" t="s">
        <v>9</v>
      </c>
      <c r="B43" s="14">
        <f>DWH!G25</f>
        <v>382</v>
      </c>
      <c r="C43" s="14">
        <f>DWH!H25</f>
        <v>381</v>
      </c>
      <c r="D43" s="14">
        <f t="shared" si="2"/>
        <v>1</v>
      </c>
      <c r="E43" s="23">
        <f t="shared" si="3"/>
        <v>3.0000000000000001E-3</v>
      </c>
    </row>
    <row r="44" spans="1:7" x14ac:dyDescent="0.25">
      <c r="A44" s="10" t="s">
        <v>127</v>
      </c>
      <c r="B44" s="14">
        <f>DWH!G26</f>
        <v>30</v>
      </c>
      <c r="C44" s="14">
        <f>DWH!H26</f>
        <v>36</v>
      </c>
      <c r="D44" s="14">
        <f t="shared" si="2"/>
        <v>-6</v>
      </c>
      <c r="E44" s="23">
        <f t="shared" si="3"/>
        <v>-0.16700000000000001</v>
      </c>
    </row>
    <row r="45" spans="1:7" x14ac:dyDescent="0.25">
      <c r="A45" s="10" t="s">
        <v>11</v>
      </c>
      <c r="B45" s="14">
        <f>DWH!G27</f>
        <v>884</v>
      </c>
      <c r="C45" s="14">
        <f>DWH!H27</f>
        <v>801</v>
      </c>
      <c r="D45" s="14">
        <f t="shared" si="2"/>
        <v>83</v>
      </c>
      <c r="E45" s="23">
        <f t="shared" si="3"/>
        <v>0.104</v>
      </c>
    </row>
    <row r="46" spans="1:7" x14ac:dyDescent="0.25">
      <c r="A46" s="10" t="s">
        <v>12</v>
      </c>
      <c r="B46" s="14">
        <f>DWH!G28</f>
        <v>437</v>
      </c>
      <c r="C46" s="14">
        <f>DWH!H28</f>
        <v>399</v>
      </c>
      <c r="D46" s="14">
        <f t="shared" si="2"/>
        <v>38</v>
      </c>
      <c r="E46" s="23">
        <f t="shared" si="3"/>
        <v>9.5000000000000001E-2</v>
      </c>
    </row>
    <row r="47" spans="1:7" x14ac:dyDescent="0.25">
      <c r="A47" s="10" t="s">
        <v>13</v>
      </c>
      <c r="B47" s="14">
        <f>DWH!G29</f>
        <v>1946</v>
      </c>
      <c r="C47" s="14">
        <f>DWH!H29</f>
        <v>1805</v>
      </c>
      <c r="D47" s="14">
        <f t="shared" si="2"/>
        <v>141</v>
      </c>
      <c r="E47" s="23">
        <f t="shared" si="3"/>
        <v>7.8E-2</v>
      </c>
    </row>
    <row r="48" spans="1:7" x14ac:dyDescent="0.25">
      <c r="A48" s="10" t="s">
        <v>14</v>
      </c>
      <c r="B48" s="14">
        <f>DWH!G30</f>
        <v>497</v>
      </c>
      <c r="C48" s="14">
        <f>DWH!H30</f>
        <v>539</v>
      </c>
      <c r="D48" s="14">
        <f t="shared" si="2"/>
        <v>-42</v>
      </c>
      <c r="E48" s="23">
        <f t="shared" si="3"/>
        <v>-7.8E-2</v>
      </c>
    </row>
    <row r="49" spans="1:7" x14ac:dyDescent="0.25">
      <c r="A49" s="146" t="s">
        <v>15</v>
      </c>
      <c r="B49" s="11">
        <f>DWH!G55</f>
        <v>619</v>
      </c>
      <c r="C49" s="11">
        <f>DWH!H55</f>
        <v>585</v>
      </c>
      <c r="D49" s="14">
        <f t="shared" si="2"/>
        <v>34</v>
      </c>
      <c r="E49" s="23">
        <f t="shared" si="3"/>
        <v>5.8000000000000003E-2</v>
      </c>
    </row>
    <row r="50" spans="1:7" ht="15.75" thickBot="1" x14ac:dyDescent="0.3">
      <c r="A50" s="146" t="s">
        <v>16</v>
      </c>
      <c r="B50" s="17">
        <f>DWH!G56</f>
        <v>602</v>
      </c>
      <c r="C50" s="17">
        <f>DWH!H56</f>
        <v>558</v>
      </c>
      <c r="D50" s="28">
        <f t="shared" si="2"/>
        <v>44</v>
      </c>
      <c r="E50" s="29">
        <f t="shared" si="3"/>
        <v>7.9000000000000001E-2</v>
      </c>
    </row>
    <row r="51" spans="1:7" ht="16.5" thickTop="1" thickBot="1" x14ac:dyDescent="0.3">
      <c r="A51" s="150" t="s">
        <v>20</v>
      </c>
      <c r="B51" s="22">
        <f>DWH!F65</f>
        <v>93</v>
      </c>
      <c r="C51" s="22">
        <f>DWH!G65</f>
        <v>58</v>
      </c>
      <c r="D51" s="22">
        <f t="shared" si="2"/>
        <v>35</v>
      </c>
      <c r="E51" s="24">
        <f t="shared" si="3"/>
        <v>0.60299999999999998</v>
      </c>
    </row>
    <row r="52" spans="1:7" ht="15.75" thickTop="1" x14ac:dyDescent="0.25">
      <c r="A52" s="146" t="s">
        <v>22</v>
      </c>
      <c r="B52" s="20">
        <f>DWH!G97</f>
        <v>135</v>
      </c>
      <c r="C52" s="20">
        <f>DWH!H97</f>
        <v>109</v>
      </c>
      <c r="D52" s="14">
        <f t="shared" si="2"/>
        <v>26</v>
      </c>
      <c r="E52" s="23">
        <f t="shared" si="3"/>
        <v>0.23899999999999999</v>
      </c>
    </row>
    <row r="53" spans="1:7" x14ac:dyDescent="0.25">
      <c r="A53" s="146" t="s">
        <v>23</v>
      </c>
      <c r="B53" s="12">
        <f>DWH!G98</f>
        <v>591</v>
      </c>
      <c r="C53" s="12">
        <f>DWH!H98</f>
        <v>531</v>
      </c>
      <c r="D53" s="14">
        <f t="shared" si="2"/>
        <v>60</v>
      </c>
      <c r="E53" s="23">
        <f t="shared" si="3"/>
        <v>0.113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131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128</v>
      </c>
      <c r="E57" s="180" t="s">
        <v>129</v>
      </c>
    </row>
    <row r="58" spans="1:7" ht="15.75" thickBot="1" x14ac:dyDescent="0.3">
      <c r="A58" s="179"/>
      <c r="B58" s="58">
        <f>B7</f>
        <v>45505</v>
      </c>
      <c r="C58" s="58">
        <f>C7</f>
        <v>45139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DWH!G31</f>
        <v>3581</v>
      </c>
      <c r="C59" s="14">
        <f>DWH!H31</f>
        <v>3517</v>
      </c>
      <c r="D59" s="14">
        <f>B59-C59</f>
        <v>64</v>
      </c>
      <c r="E59" s="23">
        <f>D59/C59</f>
        <v>1.7999999999999999E-2</v>
      </c>
    </row>
    <row r="60" spans="1:7" x14ac:dyDescent="0.25">
      <c r="A60" s="10" t="s">
        <v>3</v>
      </c>
      <c r="B60" s="14">
        <f>DWH!G32</f>
        <v>325</v>
      </c>
      <c r="C60" s="14">
        <f>DWH!H32</f>
        <v>354</v>
      </c>
      <c r="D60" s="14">
        <f t="shared" ref="D60:D76" si="4">B60-C60</f>
        <v>-29</v>
      </c>
      <c r="E60" s="23">
        <f t="shared" ref="E60:E76" si="5">D60/C60</f>
        <v>-8.2000000000000003E-2</v>
      </c>
    </row>
    <row r="61" spans="1:7" x14ac:dyDescent="0.25">
      <c r="A61" s="10" t="s">
        <v>4</v>
      </c>
      <c r="B61" s="14">
        <f>DWH!G33</f>
        <v>1860</v>
      </c>
      <c r="C61" s="14">
        <f>DWH!H33</f>
        <v>1788</v>
      </c>
      <c r="D61" s="14">
        <f t="shared" si="4"/>
        <v>72</v>
      </c>
      <c r="E61" s="23">
        <f t="shared" si="5"/>
        <v>0.04</v>
      </c>
    </row>
    <row r="62" spans="1:7" x14ac:dyDescent="0.25">
      <c r="A62" s="10" t="s">
        <v>5</v>
      </c>
      <c r="B62" s="14">
        <f>DWH!G34</f>
        <v>699</v>
      </c>
      <c r="C62" s="14">
        <f>DWH!H34</f>
        <v>637</v>
      </c>
      <c r="D62" s="14">
        <f t="shared" si="4"/>
        <v>62</v>
      </c>
      <c r="E62" s="23">
        <f t="shared" si="5"/>
        <v>9.7000000000000003E-2</v>
      </c>
    </row>
    <row r="63" spans="1:7" x14ac:dyDescent="0.25">
      <c r="A63" s="10" t="s">
        <v>6</v>
      </c>
      <c r="B63" s="14">
        <f>DWH!G35</f>
        <v>697</v>
      </c>
      <c r="C63" s="14">
        <f>DWH!H35</f>
        <v>738</v>
      </c>
      <c r="D63" s="14">
        <f t="shared" si="4"/>
        <v>-41</v>
      </c>
      <c r="E63" s="23">
        <f t="shared" si="5"/>
        <v>-5.6000000000000001E-2</v>
      </c>
    </row>
    <row r="64" spans="1:7" x14ac:dyDescent="0.25">
      <c r="A64" s="10" t="s">
        <v>7</v>
      </c>
      <c r="B64" s="14">
        <f>DWH!G36</f>
        <v>1624</v>
      </c>
      <c r="C64" s="14">
        <f>DWH!H36</f>
        <v>1597</v>
      </c>
      <c r="D64" s="14">
        <f t="shared" si="4"/>
        <v>27</v>
      </c>
      <c r="E64" s="23">
        <f t="shared" si="5"/>
        <v>1.7000000000000001E-2</v>
      </c>
    </row>
    <row r="65" spans="1:5" x14ac:dyDescent="0.25">
      <c r="A65" s="10" t="s">
        <v>8</v>
      </c>
      <c r="B65" s="14">
        <f>DWH!G37</f>
        <v>1731</v>
      </c>
      <c r="C65" s="14">
        <f>DWH!H37</f>
        <v>1688</v>
      </c>
      <c r="D65" s="14">
        <f t="shared" si="4"/>
        <v>43</v>
      </c>
      <c r="E65" s="23">
        <f t="shared" si="5"/>
        <v>2.5000000000000001E-2</v>
      </c>
    </row>
    <row r="66" spans="1:5" x14ac:dyDescent="0.25">
      <c r="A66" s="10" t="s">
        <v>9</v>
      </c>
      <c r="B66" s="14">
        <f>DWH!G38</f>
        <v>654</v>
      </c>
      <c r="C66" s="14">
        <f>DWH!H38</f>
        <v>584</v>
      </c>
      <c r="D66" s="14">
        <f t="shared" si="4"/>
        <v>70</v>
      </c>
      <c r="E66" s="23">
        <f t="shared" si="5"/>
        <v>0.12</v>
      </c>
    </row>
    <row r="67" spans="1:5" x14ac:dyDescent="0.25">
      <c r="A67" s="10" t="s">
        <v>127</v>
      </c>
      <c r="B67" s="14">
        <f>DWH!G39</f>
        <v>83</v>
      </c>
      <c r="C67" s="14">
        <f>DWH!H39</f>
        <v>74</v>
      </c>
      <c r="D67" s="14">
        <f t="shared" si="4"/>
        <v>9</v>
      </c>
      <c r="E67" s="23">
        <f t="shared" si="5"/>
        <v>0.122</v>
      </c>
    </row>
    <row r="68" spans="1:5" x14ac:dyDescent="0.25">
      <c r="A68" s="10" t="s">
        <v>11</v>
      </c>
      <c r="B68" s="14">
        <f>DWH!G40</f>
        <v>1425</v>
      </c>
      <c r="C68" s="14">
        <f>DWH!H40</f>
        <v>1286</v>
      </c>
      <c r="D68" s="14">
        <f t="shared" si="4"/>
        <v>139</v>
      </c>
      <c r="E68" s="23">
        <f t="shared" si="5"/>
        <v>0.108</v>
      </c>
    </row>
    <row r="69" spans="1:5" x14ac:dyDescent="0.25">
      <c r="A69" s="10" t="s">
        <v>12</v>
      </c>
      <c r="B69" s="14">
        <f>DWH!G41</f>
        <v>755</v>
      </c>
      <c r="C69" s="14">
        <f>DWH!H41</f>
        <v>730</v>
      </c>
      <c r="D69" s="14">
        <f t="shared" si="4"/>
        <v>25</v>
      </c>
      <c r="E69" s="23">
        <f t="shared" si="5"/>
        <v>3.4000000000000002E-2</v>
      </c>
    </row>
    <row r="70" spans="1:5" x14ac:dyDescent="0.25">
      <c r="A70" s="10" t="s">
        <v>13</v>
      </c>
      <c r="B70" s="14">
        <f>DWH!G42</f>
        <v>2366</v>
      </c>
      <c r="C70" s="14">
        <f>DWH!H42</f>
        <v>2343</v>
      </c>
      <c r="D70" s="14">
        <f t="shared" si="4"/>
        <v>23</v>
      </c>
      <c r="E70" s="23">
        <f t="shared" si="5"/>
        <v>0.01</v>
      </c>
    </row>
    <row r="71" spans="1:5" x14ac:dyDescent="0.25">
      <c r="A71" s="10" t="s">
        <v>14</v>
      </c>
      <c r="B71" s="14">
        <f>DWH!G43</f>
        <v>847</v>
      </c>
      <c r="C71" s="14">
        <f>DWH!H43</f>
        <v>804</v>
      </c>
      <c r="D71" s="14">
        <f t="shared" si="4"/>
        <v>43</v>
      </c>
      <c r="E71" s="23">
        <f t="shared" si="5"/>
        <v>5.2999999999999999E-2</v>
      </c>
    </row>
    <row r="72" spans="1:5" x14ac:dyDescent="0.25">
      <c r="A72" s="146" t="s">
        <v>15</v>
      </c>
      <c r="B72" s="11">
        <f>DWH!G57</f>
        <v>691</v>
      </c>
      <c r="C72" s="11">
        <f>DWH!H57</f>
        <v>759</v>
      </c>
      <c r="D72" s="14">
        <f t="shared" si="4"/>
        <v>-68</v>
      </c>
      <c r="E72" s="23">
        <f t="shared" si="5"/>
        <v>-0.09</v>
      </c>
    </row>
    <row r="73" spans="1:5" ht="15.75" thickBot="1" x14ac:dyDescent="0.3">
      <c r="A73" s="146" t="s">
        <v>16</v>
      </c>
      <c r="B73" s="11">
        <f>DWH!G58</f>
        <v>777</v>
      </c>
      <c r="C73" s="11">
        <f>DWH!H58</f>
        <v>740</v>
      </c>
      <c r="D73" s="28">
        <f t="shared" si="4"/>
        <v>37</v>
      </c>
      <c r="E73" s="29">
        <f t="shared" si="5"/>
        <v>0.05</v>
      </c>
    </row>
    <row r="74" spans="1:5" ht="16.5" thickTop="1" thickBot="1" x14ac:dyDescent="0.3">
      <c r="A74" s="150" t="s">
        <v>20</v>
      </c>
      <c r="B74" s="22">
        <f>DWH!F66</f>
        <v>137</v>
      </c>
      <c r="C74" s="22">
        <f>DWH!G66</f>
        <v>93</v>
      </c>
      <c r="D74" s="22">
        <f t="shared" si="4"/>
        <v>44</v>
      </c>
      <c r="E74" s="24">
        <f t="shared" si="5"/>
        <v>0.47299999999999998</v>
      </c>
    </row>
    <row r="75" spans="1:5" ht="15.75" thickTop="1" x14ac:dyDescent="0.25">
      <c r="A75" s="146" t="s">
        <v>22</v>
      </c>
      <c r="B75" s="12">
        <f>DWH!G99</f>
        <v>171</v>
      </c>
      <c r="C75" s="12">
        <f>DWH!H99</f>
        <v>167</v>
      </c>
      <c r="D75" s="14">
        <f t="shared" si="4"/>
        <v>4</v>
      </c>
      <c r="E75" s="23">
        <f t="shared" si="5"/>
        <v>2.4E-2</v>
      </c>
    </row>
    <row r="76" spans="1:5" x14ac:dyDescent="0.25">
      <c r="A76" s="146" t="s">
        <v>23</v>
      </c>
      <c r="B76" s="12">
        <f>DWH!G100</f>
        <v>860</v>
      </c>
      <c r="C76" s="12">
        <f>DWH!H100</f>
        <v>751</v>
      </c>
      <c r="D76" s="14">
        <f t="shared" si="4"/>
        <v>109</v>
      </c>
      <c r="E76" s="23">
        <f t="shared" si="5"/>
        <v>0.14499999999999999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45505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28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128</v>
      </c>
      <c r="E6" s="180" t="s">
        <v>129</v>
      </c>
      <c r="F6" s="1"/>
      <c r="G6" s="1"/>
    </row>
    <row r="7" spans="1:7" ht="15.75" thickBot="1" x14ac:dyDescent="0.3">
      <c r="A7" s="179"/>
      <c r="B7" s="58">
        <f>'AMS Wien'!B7</f>
        <v>45505</v>
      </c>
      <c r="C7" s="58">
        <f>'AMS Wien'!C7</f>
        <v>45139</v>
      </c>
      <c r="D7" s="181"/>
      <c r="E7" s="181"/>
      <c r="G7" s="33"/>
    </row>
    <row r="8" spans="1:7" ht="15.75" thickTop="1" x14ac:dyDescent="0.25">
      <c r="A8" s="145" t="s">
        <v>2</v>
      </c>
      <c r="B8" s="14">
        <f>DWH!I5</f>
        <v>4759</v>
      </c>
      <c r="C8" s="14">
        <f>DWH!J5</f>
        <v>4338</v>
      </c>
      <c r="D8" s="14">
        <f>B8-C8</f>
        <v>421</v>
      </c>
      <c r="E8" s="23">
        <f>D8/C8</f>
        <v>9.7000000000000003E-2</v>
      </c>
      <c r="F8" s="1"/>
      <c r="G8" s="1"/>
    </row>
    <row r="9" spans="1:7" x14ac:dyDescent="0.25">
      <c r="A9" s="10" t="s">
        <v>3</v>
      </c>
      <c r="B9" s="14">
        <f>DWH!I6</f>
        <v>498</v>
      </c>
      <c r="C9" s="14">
        <f>DWH!J6</f>
        <v>421</v>
      </c>
      <c r="D9" s="14">
        <f t="shared" ref="D9:D29" si="0">B9-C9</f>
        <v>77</v>
      </c>
      <c r="E9" s="23">
        <f t="shared" ref="E9:E29" si="1">D9/C9</f>
        <v>0.183</v>
      </c>
      <c r="F9" s="1"/>
      <c r="G9" s="1"/>
    </row>
    <row r="10" spans="1:7" x14ac:dyDescent="0.25">
      <c r="A10" s="10" t="s">
        <v>4</v>
      </c>
      <c r="B10" s="14">
        <f>DWH!I7</f>
        <v>2516</v>
      </c>
      <c r="C10" s="14">
        <f>DWH!J7</f>
        <v>2320</v>
      </c>
      <c r="D10" s="14">
        <f t="shared" si="0"/>
        <v>196</v>
      </c>
      <c r="E10" s="23">
        <f t="shared" si="1"/>
        <v>8.4000000000000005E-2</v>
      </c>
      <c r="F10" s="1"/>
      <c r="G10" s="1"/>
    </row>
    <row r="11" spans="1:7" x14ac:dyDescent="0.25">
      <c r="A11" s="10" t="s">
        <v>5</v>
      </c>
      <c r="B11" s="14">
        <f>DWH!I8</f>
        <v>932</v>
      </c>
      <c r="C11" s="14">
        <f>DWH!J8</f>
        <v>854</v>
      </c>
      <c r="D11" s="14">
        <f t="shared" si="0"/>
        <v>78</v>
      </c>
      <c r="E11" s="23">
        <f t="shared" si="1"/>
        <v>9.0999999999999998E-2</v>
      </c>
      <c r="F11" s="1"/>
      <c r="G11" s="1"/>
    </row>
    <row r="12" spans="1:7" x14ac:dyDescent="0.25">
      <c r="A12" s="10" t="s">
        <v>6</v>
      </c>
      <c r="B12" s="14">
        <f>DWH!I9</f>
        <v>813</v>
      </c>
      <c r="C12" s="14">
        <f>DWH!J9</f>
        <v>743</v>
      </c>
      <c r="D12" s="14">
        <f t="shared" si="0"/>
        <v>70</v>
      </c>
      <c r="E12" s="23">
        <f t="shared" si="1"/>
        <v>9.4E-2</v>
      </c>
      <c r="F12" s="1"/>
      <c r="G12" s="1"/>
    </row>
    <row r="13" spans="1:7" x14ac:dyDescent="0.25">
      <c r="A13" s="10" t="s">
        <v>7</v>
      </c>
      <c r="B13" s="14">
        <f>DWH!I10</f>
        <v>1757</v>
      </c>
      <c r="C13" s="14">
        <f>DWH!J10</f>
        <v>1646</v>
      </c>
      <c r="D13" s="14">
        <f t="shared" si="0"/>
        <v>111</v>
      </c>
      <c r="E13" s="23">
        <f t="shared" si="1"/>
        <v>6.7000000000000004E-2</v>
      </c>
      <c r="F13" s="1"/>
      <c r="G13" s="1"/>
    </row>
    <row r="14" spans="1:7" x14ac:dyDescent="0.25">
      <c r="A14" s="10" t="s">
        <v>8</v>
      </c>
      <c r="B14" s="14">
        <f>DWH!I11</f>
        <v>2186</v>
      </c>
      <c r="C14" s="14">
        <f>DWH!J11</f>
        <v>1968</v>
      </c>
      <c r="D14" s="14">
        <f t="shared" si="0"/>
        <v>218</v>
      </c>
      <c r="E14" s="23">
        <f t="shared" si="1"/>
        <v>0.111</v>
      </c>
      <c r="F14" s="1"/>
      <c r="G14" s="1"/>
    </row>
    <row r="15" spans="1:7" x14ac:dyDescent="0.25">
      <c r="A15" s="10" t="s">
        <v>9</v>
      </c>
      <c r="B15" s="14">
        <f>DWH!I12</f>
        <v>830</v>
      </c>
      <c r="C15" s="14">
        <f>DWH!J12</f>
        <v>660</v>
      </c>
      <c r="D15" s="14">
        <f t="shared" si="0"/>
        <v>170</v>
      </c>
      <c r="E15" s="23">
        <f t="shared" si="1"/>
        <v>0.25800000000000001</v>
      </c>
      <c r="F15" s="1"/>
      <c r="G15" s="1"/>
    </row>
    <row r="16" spans="1:7" x14ac:dyDescent="0.25">
      <c r="A16" s="10" t="s">
        <v>127</v>
      </c>
      <c r="B16" s="14">
        <f>DWH!I13</f>
        <v>90</v>
      </c>
      <c r="C16" s="14">
        <f>DWH!J13</f>
        <v>63</v>
      </c>
      <c r="D16" s="14">
        <f t="shared" si="0"/>
        <v>27</v>
      </c>
      <c r="E16" s="23">
        <f t="shared" si="1"/>
        <v>0.42899999999999999</v>
      </c>
      <c r="F16" s="1"/>
      <c r="G16" s="1"/>
    </row>
    <row r="17" spans="1:7" x14ac:dyDescent="0.25">
      <c r="A17" s="10" t="s">
        <v>11</v>
      </c>
      <c r="B17" s="14">
        <f>DWH!I14</f>
        <v>1493</v>
      </c>
      <c r="C17" s="14">
        <f>DWH!J14</f>
        <v>1085</v>
      </c>
      <c r="D17" s="14">
        <f t="shared" si="0"/>
        <v>408</v>
      </c>
      <c r="E17" s="23">
        <f t="shared" si="1"/>
        <v>0.376</v>
      </c>
      <c r="F17" s="1"/>
      <c r="G17" s="1"/>
    </row>
    <row r="18" spans="1:7" x14ac:dyDescent="0.25">
      <c r="A18" s="10" t="s">
        <v>12</v>
      </c>
      <c r="B18" s="14">
        <f>DWH!I15</f>
        <v>619</v>
      </c>
      <c r="C18" s="14">
        <f>DWH!J15</f>
        <v>512</v>
      </c>
      <c r="D18" s="14">
        <f t="shared" si="0"/>
        <v>107</v>
      </c>
      <c r="E18" s="23">
        <f t="shared" si="1"/>
        <v>0.20899999999999999</v>
      </c>
      <c r="F18" s="1"/>
      <c r="G18" s="1"/>
    </row>
    <row r="19" spans="1:7" x14ac:dyDescent="0.25">
      <c r="A19" s="10" t="s">
        <v>13</v>
      </c>
      <c r="B19" s="14">
        <f>DWH!I16</f>
        <v>2951</v>
      </c>
      <c r="C19" s="14">
        <f>DWH!J16</f>
        <v>2695</v>
      </c>
      <c r="D19" s="14">
        <f t="shared" si="0"/>
        <v>256</v>
      </c>
      <c r="E19" s="23">
        <f t="shared" si="1"/>
        <v>9.5000000000000001E-2</v>
      </c>
      <c r="F19" s="1"/>
      <c r="G19" s="1"/>
    </row>
    <row r="20" spans="1:7" x14ac:dyDescent="0.25">
      <c r="A20" s="10" t="s">
        <v>14</v>
      </c>
      <c r="B20" s="14">
        <f>DWH!I17</f>
        <v>1022</v>
      </c>
      <c r="C20" s="14">
        <f>DWH!J17</f>
        <v>902</v>
      </c>
      <c r="D20" s="14">
        <f t="shared" si="0"/>
        <v>120</v>
      </c>
      <c r="E20" s="23">
        <f t="shared" si="1"/>
        <v>0.13300000000000001</v>
      </c>
      <c r="F20" s="1"/>
      <c r="G20" s="1"/>
    </row>
    <row r="21" spans="1:7" x14ac:dyDescent="0.25">
      <c r="A21" s="146" t="s">
        <v>15</v>
      </c>
      <c r="B21" s="11">
        <f>DWH!I53</f>
        <v>1093</v>
      </c>
      <c r="C21" s="11">
        <f>DWH!J53</f>
        <v>1119</v>
      </c>
      <c r="D21" s="14">
        <f t="shared" si="0"/>
        <v>-26</v>
      </c>
      <c r="E21" s="23">
        <f t="shared" si="1"/>
        <v>-2.3E-2</v>
      </c>
      <c r="F21" s="1"/>
      <c r="G21" s="1"/>
    </row>
    <row r="22" spans="1:7" ht="15.75" thickBot="1" x14ac:dyDescent="0.3">
      <c r="A22" s="147" t="s">
        <v>16</v>
      </c>
      <c r="B22" s="17">
        <f>DWH!I54</f>
        <v>1054</v>
      </c>
      <c r="C22" s="17">
        <f>DWH!J54</f>
        <v>1144</v>
      </c>
      <c r="D22" s="28">
        <f t="shared" si="0"/>
        <v>-90</v>
      </c>
      <c r="E22" s="29">
        <f t="shared" si="1"/>
        <v>-7.9000000000000001E-2</v>
      </c>
      <c r="F22" s="1"/>
      <c r="G22" s="1"/>
    </row>
    <row r="23" spans="1:7" ht="15.75" thickTop="1" x14ac:dyDescent="0.25">
      <c r="A23" s="145" t="s">
        <v>100</v>
      </c>
      <c r="B23" s="19">
        <f>DWH!H80</f>
        <v>2257</v>
      </c>
      <c r="C23" s="19">
        <f>DWH!I80</f>
        <v>2102</v>
      </c>
      <c r="D23" s="19">
        <f t="shared" si="0"/>
        <v>155</v>
      </c>
      <c r="E23" s="144">
        <f t="shared" si="1"/>
        <v>7.3999999999999996E-2</v>
      </c>
      <c r="F23" s="1"/>
      <c r="G23" s="1"/>
    </row>
    <row r="24" spans="1:7" x14ac:dyDescent="0.25">
      <c r="A24" s="146" t="s">
        <v>18</v>
      </c>
      <c r="B24" s="11">
        <f>DWH!H87</f>
        <v>694</v>
      </c>
      <c r="C24" s="11">
        <f>DWH!I87</f>
        <v>937</v>
      </c>
      <c r="D24" s="14">
        <f t="shared" si="0"/>
        <v>-243</v>
      </c>
      <c r="E24" s="23">
        <f t="shared" si="1"/>
        <v>-0.25900000000000001</v>
      </c>
      <c r="F24" s="1"/>
      <c r="G24" s="1"/>
    </row>
    <row r="25" spans="1:7" ht="15.75" thickBot="1" x14ac:dyDescent="0.3">
      <c r="A25" s="147" t="s">
        <v>19</v>
      </c>
      <c r="B25" s="17">
        <f>DWH!H88</f>
        <v>550</v>
      </c>
      <c r="C25" s="17">
        <f>DWH!I88</f>
        <v>604</v>
      </c>
      <c r="D25" s="28">
        <f t="shared" si="0"/>
        <v>-54</v>
      </c>
      <c r="E25" s="29">
        <f t="shared" si="1"/>
        <v>-8.8999999999999996E-2</v>
      </c>
      <c r="F25" s="1"/>
      <c r="G25" s="1"/>
    </row>
    <row r="26" spans="1:7" ht="15.75" thickTop="1" x14ac:dyDescent="0.25">
      <c r="A26" s="145" t="s">
        <v>20</v>
      </c>
      <c r="B26" s="19">
        <f>DWH!H64</f>
        <v>165</v>
      </c>
      <c r="C26" s="19">
        <f>DWH!I64</f>
        <v>115</v>
      </c>
      <c r="D26" s="19">
        <f t="shared" si="0"/>
        <v>50</v>
      </c>
      <c r="E26" s="144">
        <f t="shared" si="1"/>
        <v>0.435</v>
      </c>
    </row>
    <row r="27" spans="1:7" ht="15.75" thickBot="1" x14ac:dyDescent="0.3">
      <c r="A27" s="148" t="s">
        <v>21</v>
      </c>
      <c r="B27" s="17">
        <f>DWH!H73</f>
        <v>75</v>
      </c>
      <c r="C27" s="17">
        <f>DWH!I73</f>
        <v>64</v>
      </c>
      <c r="D27" s="28">
        <f t="shared" si="0"/>
        <v>11</v>
      </c>
      <c r="E27" s="29">
        <f t="shared" si="1"/>
        <v>0.17199999999999999</v>
      </c>
    </row>
    <row r="28" spans="1:7" ht="15.75" thickTop="1" x14ac:dyDescent="0.25">
      <c r="A28" s="149" t="s">
        <v>22</v>
      </c>
      <c r="B28" s="143">
        <f>DWH!I95</f>
        <v>229</v>
      </c>
      <c r="C28" s="143">
        <f>DWH!J95</f>
        <v>295</v>
      </c>
      <c r="D28" s="19">
        <f t="shared" si="0"/>
        <v>-66</v>
      </c>
      <c r="E28" s="144">
        <f t="shared" si="1"/>
        <v>-0.224</v>
      </c>
    </row>
    <row r="29" spans="1:7" x14ac:dyDescent="0.25">
      <c r="A29" s="146" t="s">
        <v>23</v>
      </c>
      <c r="B29" s="20">
        <f>DWH!I96</f>
        <v>1187</v>
      </c>
      <c r="C29" s="20">
        <f>DWH!J96</f>
        <v>1256</v>
      </c>
      <c r="D29" s="14">
        <f t="shared" si="0"/>
        <v>-69</v>
      </c>
      <c r="E29" s="23">
        <f t="shared" si="1"/>
        <v>-5.5E-2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128</v>
      </c>
      <c r="E34" s="180" t="s">
        <v>129</v>
      </c>
    </row>
    <row r="35" spans="1:7" ht="15.75" thickBot="1" x14ac:dyDescent="0.3">
      <c r="A35" s="179"/>
      <c r="B35" s="58">
        <f>B7</f>
        <v>45505</v>
      </c>
      <c r="C35" s="58">
        <f>C7</f>
        <v>45139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DWH!I18</f>
        <v>2105</v>
      </c>
      <c r="C36" s="14">
        <f>DWH!J18</f>
        <v>1928</v>
      </c>
      <c r="D36" s="14">
        <f>B36-C36</f>
        <v>177</v>
      </c>
      <c r="E36" s="23">
        <f>D36/C36</f>
        <v>9.1999999999999998E-2</v>
      </c>
    </row>
    <row r="37" spans="1:7" x14ac:dyDescent="0.25">
      <c r="A37" s="10" t="s">
        <v>3</v>
      </c>
      <c r="B37" s="14">
        <f>DWH!I19</f>
        <v>224</v>
      </c>
      <c r="C37" s="14">
        <f>DWH!J19</f>
        <v>156</v>
      </c>
      <c r="D37" s="14">
        <f t="shared" ref="D37:D53" si="2">B37-C37</f>
        <v>68</v>
      </c>
      <c r="E37" s="23">
        <f t="shared" ref="E37:E53" si="3">D37/C37</f>
        <v>0.436</v>
      </c>
    </row>
    <row r="38" spans="1:7" x14ac:dyDescent="0.25">
      <c r="A38" s="10" t="s">
        <v>4</v>
      </c>
      <c r="B38" s="14">
        <f>DWH!I20</f>
        <v>1148</v>
      </c>
      <c r="C38" s="14">
        <f>DWH!J20</f>
        <v>1093</v>
      </c>
      <c r="D38" s="14">
        <f t="shared" si="2"/>
        <v>55</v>
      </c>
      <c r="E38" s="23">
        <f t="shared" si="3"/>
        <v>0.05</v>
      </c>
    </row>
    <row r="39" spans="1:7" x14ac:dyDescent="0.25">
      <c r="A39" s="10" t="s">
        <v>5</v>
      </c>
      <c r="B39" s="14">
        <f>DWH!I21</f>
        <v>441</v>
      </c>
      <c r="C39" s="14">
        <f>DWH!J21</f>
        <v>429</v>
      </c>
      <c r="D39" s="14">
        <f t="shared" si="2"/>
        <v>12</v>
      </c>
      <c r="E39" s="23">
        <f t="shared" si="3"/>
        <v>2.8000000000000001E-2</v>
      </c>
    </row>
    <row r="40" spans="1:7" x14ac:dyDescent="0.25">
      <c r="A40" s="10" t="s">
        <v>6</v>
      </c>
      <c r="B40" s="14">
        <f>DWH!I22</f>
        <v>292</v>
      </c>
      <c r="C40" s="14">
        <f>DWH!J22</f>
        <v>250</v>
      </c>
      <c r="D40" s="14">
        <f t="shared" si="2"/>
        <v>42</v>
      </c>
      <c r="E40" s="23">
        <f t="shared" si="3"/>
        <v>0.16800000000000001</v>
      </c>
    </row>
    <row r="41" spans="1:7" x14ac:dyDescent="0.25">
      <c r="A41" s="10" t="s">
        <v>7</v>
      </c>
      <c r="B41" s="14">
        <f>DWH!I23</f>
        <v>715</v>
      </c>
      <c r="C41" s="14">
        <f>DWH!J23</f>
        <v>678</v>
      </c>
      <c r="D41" s="14">
        <f t="shared" si="2"/>
        <v>37</v>
      </c>
      <c r="E41" s="23">
        <f t="shared" si="3"/>
        <v>5.5E-2</v>
      </c>
    </row>
    <row r="42" spans="1:7" x14ac:dyDescent="0.25">
      <c r="A42" s="10" t="s">
        <v>51</v>
      </c>
      <c r="B42" s="14">
        <f>DWH!I24</f>
        <v>976</v>
      </c>
      <c r="C42" s="14">
        <f>DWH!J24</f>
        <v>884</v>
      </c>
      <c r="D42" s="14">
        <f t="shared" si="2"/>
        <v>92</v>
      </c>
      <c r="E42" s="23">
        <f t="shared" si="3"/>
        <v>0.104</v>
      </c>
    </row>
    <row r="43" spans="1:7" x14ac:dyDescent="0.25">
      <c r="A43" s="10" t="s">
        <v>9</v>
      </c>
      <c r="B43" s="14">
        <f>DWH!I25</f>
        <v>359</v>
      </c>
      <c r="C43" s="14">
        <f>DWH!J25</f>
        <v>295</v>
      </c>
      <c r="D43" s="14">
        <f t="shared" si="2"/>
        <v>64</v>
      </c>
      <c r="E43" s="23">
        <f t="shared" si="3"/>
        <v>0.217</v>
      </c>
    </row>
    <row r="44" spans="1:7" x14ac:dyDescent="0.25">
      <c r="A44" s="10" t="s">
        <v>127</v>
      </c>
      <c r="B44" s="14">
        <f>DWH!I26</f>
        <v>36</v>
      </c>
      <c r="C44" s="14">
        <f>DWH!J26</f>
        <v>25</v>
      </c>
      <c r="D44" s="14">
        <f t="shared" si="2"/>
        <v>11</v>
      </c>
      <c r="E44" s="23">
        <f t="shared" si="3"/>
        <v>0.44</v>
      </c>
    </row>
    <row r="45" spans="1:7" x14ac:dyDescent="0.25">
      <c r="A45" s="10" t="s">
        <v>11</v>
      </c>
      <c r="B45" s="14">
        <f>DWH!I27</f>
        <v>565</v>
      </c>
      <c r="C45" s="14">
        <f>DWH!J27</f>
        <v>424</v>
      </c>
      <c r="D45" s="14">
        <f t="shared" si="2"/>
        <v>141</v>
      </c>
      <c r="E45" s="23">
        <f t="shared" si="3"/>
        <v>0.33300000000000002</v>
      </c>
    </row>
    <row r="46" spans="1:7" x14ac:dyDescent="0.25">
      <c r="A46" s="10" t="s">
        <v>12</v>
      </c>
      <c r="B46" s="14">
        <f>DWH!I28</f>
        <v>202</v>
      </c>
      <c r="C46" s="14">
        <f>DWH!J28</f>
        <v>171</v>
      </c>
      <c r="D46" s="14">
        <f t="shared" si="2"/>
        <v>31</v>
      </c>
      <c r="E46" s="23">
        <f t="shared" si="3"/>
        <v>0.18099999999999999</v>
      </c>
    </row>
    <row r="47" spans="1:7" x14ac:dyDescent="0.25">
      <c r="A47" s="10" t="s">
        <v>13</v>
      </c>
      <c r="B47" s="14">
        <f>DWH!I29</f>
        <v>1327</v>
      </c>
      <c r="C47" s="14">
        <f>DWH!J29</f>
        <v>1229</v>
      </c>
      <c r="D47" s="14">
        <f t="shared" si="2"/>
        <v>98</v>
      </c>
      <c r="E47" s="23">
        <f t="shared" si="3"/>
        <v>0.08</v>
      </c>
    </row>
    <row r="48" spans="1:7" x14ac:dyDescent="0.25">
      <c r="A48" s="10" t="s">
        <v>14</v>
      </c>
      <c r="B48" s="14">
        <f>DWH!I30</f>
        <v>351</v>
      </c>
      <c r="C48" s="14">
        <f>DWH!J30</f>
        <v>333</v>
      </c>
      <c r="D48" s="14">
        <f t="shared" si="2"/>
        <v>18</v>
      </c>
      <c r="E48" s="23">
        <f t="shared" si="3"/>
        <v>5.3999999999999999E-2</v>
      </c>
    </row>
    <row r="49" spans="1:7" x14ac:dyDescent="0.25">
      <c r="A49" s="146" t="s">
        <v>15</v>
      </c>
      <c r="B49" s="11">
        <f>DWH!I55</f>
        <v>525</v>
      </c>
      <c r="C49" s="11">
        <f>DWH!J55</f>
        <v>533</v>
      </c>
      <c r="D49" s="14">
        <f t="shared" si="2"/>
        <v>-8</v>
      </c>
      <c r="E49" s="23">
        <f t="shared" si="3"/>
        <v>-1.4999999999999999E-2</v>
      </c>
    </row>
    <row r="50" spans="1:7" ht="15.75" thickBot="1" x14ac:dyDescent="0.3">
      <c r="A50" s="146" t="s">
        <v>16</v>
      </c>
      <c r="B50" s="17">
        <f>DWH!I56</f>
        <v>460</v>
      </c>
      <c r="C50" s="17">
        <f>DWH!J56</f>
        <v>487</v>
      </c>
      <c r="D50" s="28">
        <f t="shared" si="2"/>
        <v>-27</v>
      </c>
      <c r="E50" s="29">
        <f t="shared" si="3"/>
        <v>-5.5E-2</v>
      </c>
    </row>
    <row r="51" spans="1:7" ht="16.5" thickTop="1" thickBot="1" x14ac:dyDescent="0.3">
      <c r="A51" s="150" t="s">
        <v>20</v>
      </c>
      <c r="B51" s="22">
        <f>DWH!H65</f>
        <v>47</v>
      </c>
      <c r="C51" s="22">
        <f>DWH!I65</f>
        <v>33</v>
      </c>
      <c r="D51" s="22">
        <f t="shared" si="2"/>
        <v>14</v>
      </c>
      <c r="E51" s="24">
        <f t="shared" si="3"/>
        <v>0.42399999999999999</v>
      </c>
    </row>
    <row r="52" spans="1:7" ht="15.75" thickTop="1" x14ac:dyDescent="0.25">
      <c r="A52" s="146" t="s">
        <v>22</v>
      </c>
      <c r="B52" s="20">
        <f>DWH!I97</f>
        <v>119</v>
      </c>
      <c r="C52" s="20">
        <f>DWH!J97</f>
        <v>118</v>
      </c>
      <c r="D52" s="14">
        <f t="shared" si="2"/>
        <v>1</v>
      </c>
      <c r="E52" s="23">
        <f t="shared" si="3"/>
        <v>8.0000000000000002E-3</v>
      </c>
    </row>
    <row r="53" spans="1:7" x14ac:dyDescent="0.25">
      <c r="A53" s="146" t="s">
        <v>23</v>
      </c>
      <c r="B53" s="12">
        <f>DWH!I98</f>
        <v>497</v>
      </c>
      <c r="C53" s="12">
        <f>DWH!J98</f>
        <v>514</v>
      </c>
      <c r="D53" s="14">
        <f t="shared" si="2"/>
        <v>-17</v>
      </c>
      <c r="E53" s="23">
        <f t="shared" si="3"/>
        <v>-3.3000000000000002E-2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131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128</v>
      </c>
      <c r="E57" s="180" t="s">
        <v>129</v>
      </c>
    </row>
    <row r="58" spans="1:7" ht="15.75" thickBot="1" x14ac:dyDescent="0.3">
      <c r="A58" s="179"/>
      <c r="B58" s="58">
        <f>B7</f>
        <v>45505</v>
      </c>
      <c r="C58" s="58">
        <f>C7</f>
        <v>45139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DWH!I31</f>
        <v>2654</v>
      </c>
      <c r="C59" s="14">
        <f>DWH!J31</f>
        <v>2410</v>
      </c>
      <c r="D59" s="14">
        <f>B59-C59</f>
        <v>244</v>
      </c>
      <c r="E59" s="23">
        <f>D59/C59</f>
        <v>0.10100000000000001</v>
      </c>
    </row>
    <row r="60" spans="1:7" x14ac:dyDescent="0.25">
      <c r="A60" s="10" t="s">
        <v>3</v>
      </c>
      <c r="B60" s="14">
        <f>DWH!I32</f>
        <v>274</v>
      </c>
      <c r="C60" s="14">
        <f>DWH!J32</f>
        <v>265</v>
      </c>
      <c r="D60" s="14">
        <f t="shared" ref="D60:D76" si="4">B60-C60</f>
        <v>9</v>
      </c>
      <c r="E60" s="23">
        <f t="shared" ref="E60:E76" si="5">D60/C60</f>
        <v>3.4000000000000002E-2</v>
      </c>
    </row>
    <row r="61" spans="1:7" x14ac:dyDescent="0.25">
      <c r="A61" s="10" t="s">
        <v>4</v>
      </c>
      <c r="B61" s="14">
        <f>DWH!I33</f>
        <v>1368</v>
      </c>
      <c r="C61" s="14">
        <f>DWH!J33</f>
        <v>1227</v>
      </c>
      <c r="D61" s="14">
        <f t="shared" si="4"/>
        <v>141</v>
      </c>
      <c r="E61" s="23">
        <f t="shared" si="5"/>
        <v>0.115</v>
      </c>
    </row>
    <row r="62" spans="1:7" x14ac:dyDescent="0.25">
      <c r="A62" s="10" t="s">
        <v>5</v>
      </c>
      <c r="B62" s="14">
        <f>DWH!I34</f>
        <v>491</v>
      </c>
      <c r="C62" s="14">
        <f>DWH!J34</f>
        <v>425</v>
      </c>
      <c r="D62" s="14">
        <f t="shared" si="4"/>
        <v>66</v>
      </c>
      <c r="E62" s="23">
        <f t="shared" si="5"/>
        <v>0.155</v>
      </c>
    </row>
    <row r="63" spans="1:7" x14ac:dyDescent="0.25">
      <c r="A63" s="10" t="s">
        <v>6</v>
      </c>
      <c r="B63" s="14">
        <f>DWH!I35</f>
        <v>521</v>
      </c>
      <c r="C63" s="14">
        <f>DWH!J35</f>
        <v>493</v>
      </c>
      <c r="D63" s="14">
        <f t="shared" si="4"/>
        <v>28</v>
      </c>
      <c r="E63" s="23">
        <f t="shared" si="5"/>
        <v>5.7000000000000002E-2</v>
      </c>
    </row>
    <row r="64" spans="1:7" x14ac:dyDescent="0.25">
      <c r="A64" s="10" t="s">
        <v>7</v>
      </c>
      <c r="B64" s="14">
        <f>DWH!I36</f>
        <v>1042</v>
      </c>
      <c r="C64" s="14">
        <f>DWH!J36</f>
        <v>968</v>
      </c>
      <c r="D64" s="14">
        <f t="shared" si="4"/>
        <v>74</v>
      </c>
      <c r="E64" s="23">
        <f t="shared" si="5"/>
        <v>7.5999999999999998E-2</v>
      </c>
    </row>
    <row r="65" spans="1:5" x14ac:dyDescent="0.25">
      <c r="A65" s="10" t="s">
        <v>8</v>
      </c>
      <c r="B65" s="14">
        <f>DWH!I37</f>
        <v>1210</v>
      </c>
      <c r="C65" s="14">
        <f>DWH!J37</f>
        <v>1084</v>
      </c>
      <c r="D65" s="14">
        <f t="shared" si="4"/>
        <v>126</v>
      </c>
      <c r="E65" s="23">
        <f t="shared" si="5"/>
        <v>0.11600000000000001</v>
      </c>
    </row>
    <row r="66" spans="1:5" x14ac:dyDescent="0.25">
      <c r="A66" s="10" t="s">
        <v>9</v>
      </c>
      <c r="B66" s="14">
        <f>DWH!I38</f>
        <v>471</v>
      </c>
      <c r="C66" s="14">
        <f>DWH!J38</f>
        <v>365</v>
      </c>
      <c r="D66" s="14">
        <f t="shared" si="4"/>
        <v>106</v>
      </c>
      <c r="E66" s="23">
        <f t="shared" si="5"/>
        <v>0.28999999999999998</v>
      </c>
    </row>
    <row r="67" spans="1:5" x14ac:dyDescent="0.25">
      <c r="A67" s="10" t="s">
        <v>127</v>
      </c>
      <c r="B67" s="14">
        <f>DWH!I39</f>
        <v>54</v>
      </c>
      <c r="C67" s="14">
        <f>DWH!J39</f>
        <v>38</v>
      </c>
      <c r="D67" s="14">
        <f t="shared" si="4"/>
        <v>16</v>
      </c>
      <c r="E67" s="23">
        <f t="shared" si="5"/>
        <v>0.42099999999999999</v>
      </c>
    </row>
    <row r="68" spans="1:5" x14ac:dyDescent="0.25">
      <c r="A68" s="10" t="s">
        <v>11</v>
      </c>
      <c r="B68" s="14">
        <f>DWH!I40</f>
        <v>928</v>
      </c>
      <c r="C68" s="14">
        <f>DWH!J40</f>
        <v>661</v>
      </c>
      <c r="D68" s="14">
        <f t="shared" si="4"/>
        <v>267</v>
      </c>
      <c r="E68" s="23">
        <f t="shared" si="5"/>
        <v>0.40400000000000003</v>
      </c>
    </row>
    <row r="69" spans="1:5" x14ac:dyDescent="0.25">
      <c r="A69" s="10" t="s">
        <v>12</v>
      </c>
      <c r="B69" s="14">
        <f>DWH!I41</f>
        <v>417</v>
      </c>
      <c r="C69" s="14">
        <f>DWH!J41</f>
        <v>341</v>
      </c>
      <c r="D69" s="14">
        <f t="shared" si="4"/>
        <v>76</v>
      </c>
      <c r="E69" s="23">
        <f t="shared" si="5"/>
        <v>0.223</v>
      </c>
    </row>
    <row r="70" spans="1:5" x14ac:dyDescent="0.25">
      <c r="A70" s="10" t="s">
        <v>13</v>
      </c>
      <c r="B70" s="14">
        <f>DWH!I42</f>
        <v>1624</v>
      </c>
      <c r="C70" s="14">
        <f>DWH!J42</f>
        <v>1466</v>
      </c>
      <c r="D70" s="14">
        <f t="shared" si="4"/>
        <v>158</v>
      </c>
      <c r="E70" s="23">
        <f t="shared" si="5"/>
        <v>0.108</v>
      </c>
    </row>
    <row r="71" spans="1:5" x14ac:dyDescent="0.25">
      <c r="A71" s="10" t="s">
        <v>14</v>
      </c>
      <c r="B71" s="14">
        <f>DWH!I43</f>
        <v>671</v>
      </c>
      <c r="C71" s="14">
        <f>DWH!J43</f>
        <v>569</v>
      </c>
      <c r="D71" s="14">
        <f t="shared" si="4"/>
        <v>102</v>
      </c>
      <c r="E71" s="23">
        <f t="shared" si="5"/>
        <v>0.17899999999999999</v>
      </c>
    </row>
    <row r="72" spans="1:5" x14ac:dyDescent="0.25">
      <c r="A72" s="146" t="s">
        <v>15</v>
      </c>
      <c r="B72" s="11">
        <f>DWH!I57</f>
        <v>568</v>
      </c>
      <c r="C72" s="11">
        <f>DWH!J57</f>
        <v>586</v>
      </c>
      <c r="D72" s="14">
        <f t="shared" si="4"/>
        <v>-18</v>
      </c>
      <c r="E72" s="23">
        <f t="shared" si="5"/>
        <v>-3.1E-2</v>
      </c>
    </row>
    <row r="73" spans="1:5" ht="15.75" thickBot="1" x14ac:dyDescent="0.3">
      <c r="A73" s="146" t="s">
        <v>16</v>
      </c>
      <c r="B73" s="11">
        <f>DWH!I58</f>
        <v>594</v>
      </c>
      <c r="C73" s="11">
        <f>DWH!J58</f>
        <v>657</v>
      </c>
      <c r="D73" s="28">
        <f t="shared" si="4"/>
        <v>-63</v>
      </c>
      <c r="E73" s="29">
        <f t="shared" si="5"/>
        <v>-9.6000000000000002E-2</v>
      </c>
    </row>
    <row r="74" spans="1:5" ht="16.5" thickTop="1" thickBot="1" x14ac:dyDescent="0.3">
      <c r="A74" s="150" t="s">
        <v>20</v>
      </c>
      <c r="B74" s="22">
        <f>DWH!H66</f>
        <v>118</v>
      </c>
      <c r="C74" s="22">
        <f>DWH!I66</f>
        <v>82</v>
      </c>
      <c r="D74" s="22">
        <f t="shared" si="4"/>
        <v>36</v>
      </c>
      <c r="E74" s="24">
        <f t="shared" si="5"/>
        <v>0.439</v>
      </c>
    </row>
    <row r="75" spans="1:5" ht="15.75" thickTop="1" x14ac:dyDescent="0.25">
      <c r="A75" s="146" t="s">
        <v>22</v>
      </c>
      <c r="B75" s="12">
        <f>DWH!I99</f>
        <v>110</v>
      </c>
      <c r="C75" s="12">
        <f>DWH!J99</f>
        <v>177</v>
      </c>
      <c r="D75" s="14">
        <f t="shared" si="4"/>
        <v>-67</v>
      </c>
      <c r="E75" s="23">
        <f t="shared" si="5"/>
        <v>-0.379</v>
      </c>
    </row>
    <row r="76" spans="1:5" x14ac:dyDescent="0.25">
      <c r="A76" s="146" t="s">
        <v>23</v>
      </c>
      <c r="B76" s="12">
        <f>DWH!I100</f>
        <v>690</v>
      </c>
      <c r="C76" s="12">
        <f>DWH!J100</f>
        <v>742</v>
      </c>
      <c r="D76" s="14">
        <f t="shared" si="4"/>
        <v>-52</v>
      </c>
      <c r="E76" s="23">
        <f t="shared" si="5"/>
        <v>-7.0000000000000007E-2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45505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34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Wien'!B6</f>
        <v>akt. Monat</v>
      </c>
      <c r="C6" s="57" t="str">
        <f>'AMS Wien'!C6</f>
        <v>akt. Monat Vorjahr</v>
      </c>
      <c r="D6" s="180" t="s">
        <v>128</v>
      </c>
      <c r="E6" s="180" t="s">
        <v>129</v>
      </c>
      <c r="F6" s="1"/>
      <c r="G6" s="1"/>
    </row>
    <row r="7" spans="1:7" ht="15.75" thickBot="1" x14ac:dyDescent="0.3">
      <c r="A7" s="179"/>
      <c r="B7" s="58">
        <f>'AMS Wien'!B7</f>
        <v>45505</v>
      </c>
      <c r="C7" s="58">
        <f>'AMS Wien'!C7</f>
        <v>45139</v>
      </c>
      <c r="D7" s="181"/>
      <c r="E7" s="181"/>
      <c r="G7" s="33"/>
    </row>
    <row r="8" spans="1:7" ht="15.75" thickTop="1" x14ac:dyDescent="0.25">
      <c r="A8" s="145" t="s">
        <v>2</v>
      </c>
      <c r="B8" s="14">
        <f>DWH!K5</f>
        <v>1702</v>
      </c>
      <c r="C8" s="14">
        <f>DWH!L5</f>
        <v>1516</v>
      </c>
      <c r="D8" s="14">
        <f>B8-C8</f>
        <v>186</v>
      </c>
      <c r="E8" s="23">
        <f>D8/C8</f>
        <v>0.123</v>
      </c>
      <c r="F8" s="1"/>
      <c r="G8" s="1"/>
    </row>
    <row r="9" spans="1:7" x14ac:dyDescent="0.25">
      <c r="A9" s="10" t="s">
        <v>3</v>
      </c>
      <c r="B9" s="14">
        <f>DWH!K6</f>
        <v>142</v>
      </c>
      <c r="C9" s="14">
        <f>DWH!L6</f>
        <v>136</v>
      </c>
      <c r="D9" s="14">
        <f t="shared" ref="D9:D29" si="0">B9-C9</f>
        <v>6</v>
      </c>
      <c r="E9" s="23">
        <f t="shared" ref="E9:E29" si="1">D9/C9</f>
        <v>4.3999999999999997E-2</v>
      </c>
      <c r="F9" s="1"/>
      <c r="G9" s="1"/>
    </row>
    <row r="10" spans="1:7" x14ac:dyDescent="0.25">
      <c r="A10" s="10" t="s">
        <v>4</v>
      </c>
      <c r="B10" s="14">
        <f>DWH!K7</f>
        <v>908</v>
      </c>
      <c r="C10" s="14">
        <f>DWH!L7</f>
        <v>802</v>
      </c>
      <c r="D10" s="14">
        <f t="shared" si="0"/>
        <v>106</v>
      </c>
      <c r="E10" s="23">
        <f t="shared" si="1"/>
        <v>0.13200000000000001</v>
      </c>
      <c r="F10" s="1"/>
      <c r="G10" s="1"/>
    </row>
    <row r="11" spans="1:7" x14ac:dyDescent="0.25">
      <c r="A11" s="10" t="s">
        <v>5</v>
      </c>
      <c r="B11" s="14">
        <f>DWH!K8</f>
        <v>343</v>
      </c>
      <c r="C11" s="14">
        <f>DWH!L8</f>
        <v>317</v>
      </c>
      <c r="D11" s="14">
        <f t="shared" si="0"/>
        <v>26</v>
      </c>
      <c r="E11" s="23">
        <f t="shared" si="1"/>
        <v>8.2000000000000003E-2</v>
      </c>
      <c r="F11" s="1"/>
      <c r="G11" s="1"/>
    </row>
    <row r="12" spans="1:7" x14ac:dyDescent="0.25">
      <c r="A12" s="10" t="s">
        <v>6</v>
      </c>
      <c r="B12" s="14">
        <f>DWH!K9</f>
        <v>309</v>
      </c>
      <c r="C12" s="14">
        <f>DWH!L9</f>
        <v>261</v>
      </c>
      <c r="D12" s="14">
        <f t="shared" si="0"/>
        <v>48</v>
      </c>
      <c r="E12" s="23">
        <f t="shared" si="1"/>
        <v>0.184</v>
      </c>
      <c r="F12" s="1"/>
      <c r="G12" s="1"/>
    </row>
    <row r="13" spans="1:7" x14ac:dyDescent="0.25">
      <c r="A13" s="10" t="s">
        <v>7</v>
      </c>
      <c r="B13" s="14">
        <f>DWH!K10</f>
        <v>686</v>
      </c>
      <c r="C13" s="14">
        <f>DWH!L10</f>
        <v>579</v>
      </c>
      <c r="D13" s="14">
        <f t="shared" si="0"/>
        <v>107</v>
      </c>
      <c r="E13" s="23">
        <f t="shared" si="1"/>
        <v>0.185</v>
      </c>
      <c r="F13" s="1"/>
      <c r="G13" s="1"/>
    </row>
    <row r="14" spans="1:7" x14ac:dyDescent="0.25">
      <c r="A14" s="10" t="s">
        <v>8</v>
      </c>
      <c r="B14" s="14">
        <f>DWH!K11</f>
        <v>851</v>
      </c>
      <c r="C14" s="14">
        <f>DWH!L11</f>
        <v>662</v>
      </c>
      <c r="D14" s="14">
        <f t="shared" si="0"/>
        <v>189</v>
      </c>
      <c r="E14" s="23">
        <f t="shared" si="1"/>
        <v>0.28499999999999998</v>
      </c>
      <c r="F14" s="1"/>
      <c r="G14" s="1"/>
    </row>
    <row r="15" spans="1:7" x14ac:dyDescent="0.25">
      <c r="A15" s="10" t="s">
        <v>9</v>
      </c>
      <c r="B15" s="14">
        <f>DWH!K12</f>
        <v>277</v>
      </c>
      <c r="C15" s="14">
        <f>DWH!L12</f>
        <v>222</v>
      </c>
      <c r="D15" s="14">
        <f t="shared" si="0"/>
        <v>55</v>
      </c>
      <c r="E15" s="23">
        <f t="shared" si="1"/>
        <v>0.248</v>
      </c>
      <c r="F15" s="1"/>
      <c r="G15" s="1"/>
    </row>
    <row r="16" spans="1:7" x14ac:dyDescent="0.25">
      <c r="A16" s="10" t="s">
        <v>127</v>
      </c>
      <c r="B16" s="14">
        <f>DWH!K13</f>
        <v>25</v>
      </c>
      <c r="C16" s="14">
        <f>DWH!L13</f>
        <v>28</v>
      </c>
      <c r="D16" s="14">
        <f t="shared" si="0"/>
        <v>-3</v>
      </c>
      <c r="E16" s="23">
        <f t="shared" si="1"/>
        <v>-0.107</v>
      </c>
      <c r="F16" s="1"/>
      <c r="G16" s="1"/>
    </row>
    <row r="17" spans="1:7" x14ac:dyDescent="0.25">
      <c r="A17" s="10" t="s">
        <v>11</v>
      </c>
      <c r="B17" s="14">
        <f>DWH!K14</f>
        <v>539</v>
      </c>
      <c r="C17" s="14">
        <f>DWH!L14</f>
        <v>434</v>
      </c>
      <c r="D17" s="14">
        <f t="shared" si="0"/>
        <v>105</v>
      </c>
      <c r="E17" s="23">
        <f t="shared" si="1"/>
        <v>0.24199999999999999</v>
      </c>
      <c r="F17" s="1"/>
      <c r="G17" s="1"/>
    </row>
    <row r="18" spans="1:7" x14ac:dyDescent="0.25">
      <c r="A18" s="10" t="s">
        <v>12</v>
      </c>
      <c r="B18" s="14">
        <f>DWH!K15</f>
        <v>253</v>
      </c>
      <c r="C18" s="14">
        <f>DWH!L15</f>
        <v>210</v>
      </c>
      <c r="D18" s="14">
        <f t="shared" si="0"/>
        <v>43</v>
      </c>
      <c r="E18" s="23">
        <f t="shared" si="1"/>
        <v>0.20499999999999999</v>
      </c>
      <c r="F18" s="1"/>
      <c r="G18" s="1"/>
    </row>
    <row r="19" spans="1:7" x14ac:dyDescent="0.25">
      <c r="A19" s="10" t="s">
        <v>13</v>
      </c>
      <c r="B19" s="14">
        <f>DWH!K16</f>
        <v>1079</v>
      </c>
      <c r="C19" s="14">
        <f>DWH!L16</f>
        <v>919</v>
      </c>
      <c r="D19" s="14">
        <f t="shared" si="0"/>
        <v>160</v>
      </c>
      <c r="E19" s="23">
        <f t="shared" si="1"/>
        <v>0.17399999999999999</v>
      </c>
      <c r="F19" s="1"/>
      <c r="G19" s="1"/>
    </row>
    <row r="20" spans="1:7" x14ac:dyDescent="0.25">
      <c r="A20" s="10" t="s">
        <v>14</v>
      </c>
      <c r="B20" s="14">
        <f>DWH!K17</f>
        <v>373</v>
      </c>
      <c r="C20" s="14">
        <f>DWH!L17</f>
        <v>371</v>
      </c>
      <c r="D20" s="14">
        <f t="shared" si="0"/>
        <v>2</v>
      </c>
      <c r="E20" s="23">
        <f t="shared" si="1"/>
        <v>5.0000000000000001E-3</v>
      </c>
      <c r="F20" s="1"/>
      <c r="G20" s="1"/>
    </row>
    <row r="21" spans="1:7" x14ac:dyDescent="0.25">
      <c r="A21" s="146" t="s">
        <v>15</v>
      </c>
      <c r="B21" s="11">
        <f>DWH!K53</f>
        <v>409</v>
      </c>
      <c r="C21" s="11">
        <f>DWH!L53</f>
        <v>363</v>
      </c>
      <c r="D21" s="14">
        <f t="shared" si="0"/>
        <v>46</v>
      </c>
      <c r="E21" s="23">
        <f t="shared" si="1"/>
        <v>0.127</v>
      </c>
      <c r="F21" s="1"/>
      <c r="G21" s="1"/>
    </row>
    <row r="22" spans="1:7" ht="15.75" thickBot="1" x14ac:dyDescent="0.3">
      <c r="A22" s="147" t="s">
        <v>16</v>
      </c>
      <c r="B22" s="17">
        <f>DWH!K54</f>
        <v>394</v>
      </c>
      <c r="C22" s="17">
        <f>DWH!L54</f>
        <v>385</v>
      </c>
      <c r="D22" s="28">
        <f t="shared" si="0"/>
        <v>9</v>
      </c>
      <c r="E22" s="29">
        <f t="shared" si="1"/>
        <v>2.3E-2</v>
      </c>
      <c r="F22" s="1"/>
      <c r="G22" s="1"/>
    </row>
    <row r="23" spans="1:7" ht="15.75" thickTop="1" x14ac:dyDescent="0.25">
      <c r="A23" s="145" t="s">
        <v>100</v>
      </c>
      <c r="B23" s="19">
        <f>DWH!J80</f>
        <v>301</v>
      </c>
      <c r="C23" s="19">
        <f>DWH!K80</f>
        <v>331</v>
      </c>
      <c r="D23" s="19">
        <f t="shared" si="0"/>
        <v>-30</v>
      </c>
      <c r="E23" s="144">
        <f t="shared" si="1"/>
        <v>-9.0999999999999998E-2</v>
      </c>
      <c r="F23" s="1"/>
      <c r="G23" s="1"/>
    </row>
    <row r="24" spans="1:7" x14ac:dyDescent="0.25">
      <c r="A24" s="146" t="s">
        <v>18</v>
      </c>
      <c r="B24" s="11">
        <f>DWH!J87</f>
        <v>137</v>
      </c>
      <c r="C24" s="11">
        <f>DWH!K87</f>
        <v>171</v>
      </c>
      <c r="D24" s="14">
        <f t="shared" si="0"/>
        <v>-34</v>
      </c>
      <c r="E24" s="23">
        <f t="shared" si="1"/>
        <v>-0.19900000000000001</v>
      </c>
      <c r="F24" s="1"/>
      <c r="G24" s="1"/>
    </row>
    <row r="25" spans="1:7" ht="15.75" thickBot="1" x14ac:dyDescent="0.3">
      <c r="A25" s="147" t="s">
        <v>19</v>
      </c>
      <c r="B25" s="17">
        <f>DWH!J88</f>
        <v>107</v>
      </c>
      <c r="C25" s="17">
        <f>DWH!K88</f>
        <v>184</v>
      </c>
      <c r="D25" s="28">
        <f t="shared" si="0"/>
        <v>-77</v>
      </c>
      <c r="E25" s="29">
        <f t="shared" si="1"/>
        <v>-0.41799999999999998</v>
      </c>
      <c r="F25" s="1"/>
      <c r="G25" s="1"/>
    </row>
    <row r="26" spans="1:7" ht="15.75" thickTop="1" x14ac:dyDescent="0.25">
      <c r="A26" s="145" t="s">
        <v>20</v>
      </c>
      <c r="B26" s="19">
        <f>DWH!J64</f>
        <v>32</v>
      </c>
      <c r="C26" s="19">
        <f>DWH!K64</f>
        <v>29</v>
      </c>
      <c r="D26" s="19">
        <f t="shared" si="0"/>
        <v>3</v>
      </c>
      <c r="E26" s="144">
        <f t="shared" si="1"/>
        <v>0.10299999999999999</v>
      </c>
    </row>
    <row r="27" spans="1:7" ht="15.75" thickBot="1" x14ac:dyDescent="0.3">
      <c r="A27" s="148" t="s">
        <v>21</v>
      </c>
      <c r="B27" s="17">
        <f>DWH!J73</f>
        <v>22</v>
      </c>
      <c r="C27" s="17">
        <f>DWH!K73</f>
        <v>11</v>
      </c>
      <c r="D27" s="28">
        <f t="shared" si="0"/>
        <v>11</v>
      </c>
      <c r="E27" s="29">
        <f t="shared" si="1"/>
        <v>1</v>
      </c>
    </row>
    <row r="28" spans="1:7" ht="15.75" thickTop="1" x14ac:dyDescent="0.25">
      <c r="A28" s="149" t="s">
        <v>22</v>
      </c>
      <c r="B28" s="143">
        <f>DWH!K95</f>
        <v>99</v>
      </c>
      <c r="C28" s="143">
        <f>DWH!L95</f>
        <v>84</v>
      </c>
      <c r="D28" s="19">
        <f t="shared" si="0"/>
        <v>15</v>
      </c>
      <c r="E28" s="144">
        <f t="shared" si="1"/>
        <v>0.17899999999999999</v>
      </c>
    </row>
    <row r="29" spans="1:7" x14ac:dyDescent="0.25">
      <c r="A29" s="146" t="s">
        <v>23</v>
      </c>
      <c r="B29" s="20">
        <f>DWH!K96</f>
        <v>360</v>
      </c>
      <c r="C29" s="20">
        <f>DWH!L96</f>
        <v>346</v>
      </c>
      <c r="D29" s="14">
        <f t="shared" si="0"/>
        <v>14</v>
      </c>
      <c r="E29" s="23">
        <f t="shared" si="1"/>
        <v>0.04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128</v>
      </c>
      <c r="E34" s="180" t="s">
        <v>129</v>
      </c>
    </row>
    <row r="35" spans="1:7" ht="15.75" thickBot="1" x14ac:dyDescent="0.3">
      <c r="A35" s="179"/>
      <c r="B35" s="58">
        <f>B7</f>
        <v>45505</v>
      </c>
      <c r="C35" s="58">
        <f>C7</f>
        <v>45139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DWH!K18</f>
        <v>642</v>
      </c>
      <c r="C36" s="14">
        <f>DWH!L18</f>
        <v>592</v>
      </c>
      <c r="D36" s="14">
        <f>B36-C36</f>
        <v>50</v>
      </c>
      <c r="E36" s="23">
        <f>D36/C36</f>
        <v>8.4000000000000005E-2</v>
      </c>
    </row>
    <row r="37" spans="1:7" x14ac:dyDescent="0.25">
      <c r="A37" s="10" t="s">
        <v>3</v>
      </c>
      <c r="B37" s="14">
        <f>DWH!K19</f>
        <v>58</v>
      </c>
      <c r="C37" s="14">
        <f>DWH!L19</f>
        <v>60</v>
      </c>
      <c r="D37" s="14">
        <f t="shared" ref="D37:D53" si="2">B37-C37</f>
        <v>-2</v>
      </c>
      <c r="E37" s="23">
        <f t="shared" ref="E37:E53" si="3">D37/C37</f>
        <v>-3.3000000000000002E-2</v>
      </c>
    </row>
    <row r="38" spans="1:7" x14ac:dyDescent="0.25">
      <c r="A38" s="10" t="s">
        <v>4</v>
      </c>
      <c r="B38" s="14">
        <f>DWH!K20</f>
        <v>358</v>
      </c>
      <c r="C38" s="14">
        <f>DWH!L20</f>
        <v>342</v>
      </c>
      <c r="D38" s="14">
        <f t="shared" si="2"/>
        <v>16</v>
      </c>
      <c r="E38" s="23">
        <f t="shared" si="3"/>
        <v>4.7E-2</v>
      </c>
    </row>
    <row r="39" spans="1:7" x14ac:dyDescent="0.25">
      <c r="A39" s="10" t="s">
        <v>5</v>
      </c>
      <c r="B39" s="14">
        <f>DWH!K21</f>
        <v>134</v>
      </c>
      <c r="C39" s="14">
        <f>DWH!L21</f>
        <v>117</v>
      </c>
      <c r="D39" s="14">
        <f t="shared" si="2"/>
        <v>17</v>
      </c>
      <c r="E39" s="23">
        <f t="shared" si="3"/>
        <v>0.14499999999999999</v>
      </c>
    </row>
    <row r="40" spans="1:7" x14ac:dyDescent="0.25">
      <c r="A40" s="10" t="s">
        <v>6</v>
      </c>
      <c r="B40" s="14">
        <f>DWH!K22</f>
        <v>92</v>
      </c>
      <c r="C40" s="14">
        <f>DWH!L22</f>
        <v>73</v>
      </c>
      <c r="D40" s="14">
        <f t="shared" si="2"/>
        <v>19</v>
      </c>
      <c r="E40" s="23">
        <f t="shared" si="3"/>
        <v>0.26</v>
      </c>
    </row>
    <row r="41" spans="1:7" x14ac:dyDescent="0.25">
      <c r="A41" s="10" t="s">
        <v>7</v>
      </c>
      <c r="B41" s="14">
        <f>DWH!K23</f>
        <v>220</v>
      </c>
      <c r="C41" s="14">
        <f>DWH!L23</f>
        <v>187</v>
      </c>
      <c r="D41" s="14">
        <f t="shared" si="2"/>
        <v>33</v>
      </c>
      <c r="E41" s="23">
        <f t="shared" si="3"/>
        <v>0.17599999999999999</v>
      </c>
    </row>
    <row r="42" spans="1:7" x14ac:dyDescent="0.25">
      <c r="A42" s="10" t="s">
        <v>51</v>
      </c>
      <c r="B42" s="14">
        <f>DWH!K24</f>
        <v>344</v>
      </c>
      <c r="C42" s="14">
        <f>DWH!L24</f>
        <v>273</v>
      </c>
      <c r="D42" s="14">
        <f t="shared" si="2"/>
        <v>71</v>
      </c>
      <c r="E42" s="23">
        <f t="shared" si="3"/>
        <v>0.26</v>
      </c>
    </row>
    <row r="43" spans="1:7" x14ac:dyDescent="0.25">
      <c r="A43" s="10" t="s">
        <v>9</v>
      </c>
      <c r="B43" s="14">
        <f>DWH!K25</f>
        <v>110</v>
      </c>
      <c r="C43" s="14">
        <f>DWH!L25</f>
        <v>82</v>
      </c>
      <c r="D43" s="14">
        <f t="shared" si="2"/>
        <v>28</v>
      </c>
      <c r="E43" s="23">
        <f t="shared" si="3"/>
        <v>0.34100000000000003</v>
      </c>
    </row>
    <row r="44" spans="1:7" x14ac:dyDescent="0.25">
      <c r="A44" s="10" t="s">
        <v>127</v>
      </c>
      <c r="B44" s="14">
        <f>DWH!K26</f>
        <v>11</v>
      </c>
      <c r="C44" s="14">
        <f>DWH!L26</f>
        <v>8</v>
      </c>
      <c r="D44" s="14">
        <f t="shared" si="2"/>
        <v>3</v>
      </c>
      <c r="E44" s="23">
        <f t="shared" si="3"/>
        <v>0.375</v>
      </c>
    </row>
    <row r="45" spans="1:7" x14ac:dyDescent="0.25">
      <c r="A45" s="10" t="s">
        <v>11</v>
      </c>
      <c r="B45" s="14">
        <f>DWH!K27</f>
        <v>169</v>
      </c>
      <c r="C45" s="14">
        <f>DWH!L27</f>
        <v>132</v>
      </c>
      <c r="D45" s="14">
        <f t="shared" si="2"/>
        <v>37</v>
      </c>
      <c r="E45" s="23">
        <f t="shared" si="3"/>
        <v>0.28000000000000003</v>
      </c>
    </row>
    <row r="46" spans="1:7" x14ac:dyDescent="0.25">
      <c r="A46" s="10" t="s">
        <v>12</v>
      </c>
      <c r="B46" s="14">
        <f>DWH!K28</f>
        <v>63</v>
      </c>
      <c r="C46" s="14">
        <f>DWH!L28</f>
        <v>57</v>
      </c>
      <c r="D46" s="14">
        <f t="shared" si="2"/>
        <v>6</v>
      </c>
      <c r="E46" s="23">
        <f t="shared" si="3"/>
        <v>0.105</v>
      </c>
    </row>
    <row r="47" spans="1:7" x14ac:dyDescent="0.25">
      <c r="A47" s="10" t="s">
        <v>13</v>
      </c>
      <c r="B47" s="14">
        <f>DWH!K29</f>
        <v>429</v>
      </c>
      <c r="C47" s="14">
        <f>DWH!L29</f>
        <v>380</v>
      </c>
      <c r="D47" s="14">
        <f t="shared" si="2"/>
        <v>49</v>
      </c>
      <c r="E47" s="23">
        <f t="shared" si="3"/>
        <v>0.129</v>
      </c>
    </row>
    <row r="48" spans="1:7" x14ac:dyDescent="0.25">
      <c r="A48" s="10" t="s">
        <v>14</v>
      </c>
      <c r="B48" s="14">
        <f>DWH!K30</f>
        <v>138</v>
      </c>
      <c r="C48" s="14">
        <f>DWH!L30</f>
        <v>117</v>
      </c>
      <c r="D48" s="14">
        <f t="shared" si="2"/>
        <v>21</v>
      </c>
      <c r="E48" s="23">
        <f t="shared" si="3"/>
        <v>0.17899999999999999</v>
      </c>
    </row>
    <row r="49" spans="1:7" x14ac:dyDescent="0.25">
      <c r="A49" s="146" t="s">
        <v>15</v>
      </c>
      <c r="B49" s="11">
        <f>DWH!K55</f>
        <v>177</v>
      </c>
      <c r="C49" s="11">
        <f>DWH!L55</f>
        <v>151</v>
      </c>
      <c r="D49" s="14">
        <f t="shared" si="2"/>
        <v>26</v>
      </c>
      <c r="E49" s="23">
        <f t="shared" si="3"/>
        <v>0.17199999999999999</v>
      </c>
    </row>
    <row r="50" spans="1:7" ht="15.75" thickBot="1" x14ac:dyDescent="0.3">
      <c r="A50" s="146" t="s">
        <v>16</v>
      </c>
      <c r="B50" s="17">
        <f>DWH!K56</f>
        <v>155</v>
      </c>
      <c r="C50" s="17">
        <f>DWH!L56</f>
        <v>165</v>
      </c>
      <c r="D50" s="28">
        <f t="shared" si="2"/>
        <v>-10</v>
      </c>
      <c r="E50" s="29">
        <f t="shared" si="3"/>
        <v>-6.0999999999999999E-2</v>
      </c>
    </row>
    <row r="51" spans="1:7" ht="16.5" thickTop="1" thickBot="1" x14ac:dyDescent="0.3">
      <c r="A51" s="150" t="s">
        <v>20</v>
      </c>
      <c r="B51" s="22">
        <f>DWH!J65</f>
        <v>11</v>
      </c>
      <c r="C51" s="22">
        <f>DWH!K65</f>
        <v>11</v>
      </c>
      <c r="D51" s="22">
        <f t="shared" si="2"/>
        <v>0</v>
      </c>
      <c r="E51" s="24">
        <f t="shared" si="3"/>
        <v>0</v>
      </c>
    </row>
    <row r="52" spans="1:7" ht="15.75" thickTop="1" x14ac:dyDescent="0.25">
      <c r="A52" s="146" t="s">
        <v>22</v>
      </c>
      <c r="B52" s="20">
        <f>DWH!K97</f>
        <v>35</v>
      </c>
      <c r="C52" s="20">
        <f>DWH!L97</f>
        <v>37</v>
      </c>
      <c r="D52" s="14">
        <f t="shared" si="2"/>
        <v>-2</v>
      </c>
      <c r="E52" s="23">
        <f t="shared" si="3"/>
        <v>-5.3999999999999999E-2</v>
      </c>
    </row>
    <row r="53" spans="1:7" x14ac:dyDescent="0.25">
      <c r="A53" s="146" t="s">
        <v>23</v>
      </c>
      <c r="B53" s="12">
        <f>DWH!K98</f>
        <v>134</v>
      </c>
      <c r="C53" s="12">
        <f>DWH!L98</f>
        <v>148</v>
      </c>
      <c r="D53" s="14">
        <f t="shared" si="2"/>
        <v>-14</v>
      </c>
      <c r="E53" s="23">
        <f t="shared" si="3"/>
        <v>-9.5000000000000001E-2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131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128</v>
      </c>
      <c r="E57" s="180" t="s">
        <v>129</v>
      </c>
    </row>
    <row r="58" spans="1:7" ht="15.75" thickBot="1" x14ac:dyDescent="0.3">
      <c r="A58" s="179"/>
      <c r="B58" s="58">
        <f>B7</f>
        <v>45505</v>
      </c>
      <c r="C58" s="58">
        <f>C7</f>
        <v>45139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DWH!K31</f>
        <v>1060</v>
      </c>
      <c r="C59" s="14">
        <f>DWH!L31</f>
        <v>924</v>
      </c>
      <c r="D59" s="14">
        <f>B59-C59</f>
        <v>136</v>
      </c>
      <c r="E59" s="23">
        <f>D59/C59</f>
        <v>0.14699999999999999</v>
      </c>
    </row>
    <row r="60" spans="1:7" x14ac:dyDescent="0.25">
      <c r="A60" s="10" t="s">
        <v>3</v>
      </c>
      <c r="B60" s="14">
        <f>DWH!K32</f>
        <v>84</v>
      </c>
      <c r="C60" s="14">
        <f>DWH!L32</f>
        <v>76</v>
      </c>
      <c r="D60" s="14">
        <f t="shared" ref="D60:D76" si="4">B60-C60</f>
        <v>8</v>
      </c>
      <c r="E60" s="23">
        <f t="shared" ref="E60:E76" si="5">D60/C60</f>
        <v>0.105</v>
      </c>
    </row>
    <row r="61" spans="1:7" x14ac:dyDescent="0.25">
      <c r="A61" s="10" t="s">
        <v>4</v>
      </c>
      <c r="B61" s="14">
        <f>DWH!K33</f>
        <v>550</v>
      </c>
      <c r="C61" s="14">
        <f>DWH!L33</f>
        <v>460</v>
      </c>
      <c r="D61" s="14">
        <f t="shared" si="4"/>
        <v>90</v>
      </c>
      <c r="E61" s="23">
        <f t="shared" si="5"/>
        <v>0.19600000000000001</v>
      </c>
    </row>
    <row r="62" spans="1:7" x14ac:dyDescent="0.25">
      <c r="A62" s="10" t="s">
        <v>5</v>
      </c>
      <c r="B62" s="14">
        <f>DWH!K34</f>
        <v>209</v>
      </c>
      <c r="C62" s="14">
        <f>DWH!L34</f>
        <v>200</v>
      </c>
      <c r="D62" s="14">
        <f t="shared" si="4"/>
        <v>9</v>
      </c>
      <c r="E62" s="23">
        <f t="shared" si="5"/>
        <v>4.4999999999999998E-2</v>
      </c>
    </row>
    <row r="63" spans="1:7" x14ac:dyDescent="0.25">
      <c r="A63" s="10" t="s">
        <v>6</v>
      </c>
      <c r="B63" s="14">
        <f>DWH!K35</f>
        <v>217</v>
      </c>
      <c r="C63" s="14">
        <f>DWH!L35</f>
        <v>188</v>
      </c>
      <c r="D63" s="14">
        <f t="shared" si="4"/>
        <v>29</v>
      </c>
      <c r="E63" s="23">
        <f t="shared" si="5"/>
        <v>0.154</v>
      </c>
    </row>
    <row r="64" spans="1:7" x14ac:dyDescent="0.25">
      <c r="A64" s="10" t="s">
        <v>7</v>
      </c>
      <c r="B64" s="14">
        <f>DWH!K36</f>
        <v>466</v>
      </c>
      <c r="C64" s="14">
        <f>DWH!L36</f>
        <v>392</v>
      </c>
      <c r="D64" s="14">
        <f t="shared" si="4"/>
        <v>74</v>
      </c>
      <c r="E64" s="23">
        <f t="shared" si="5"/>
        <v>0.189</v>
      </c>
    </row>
    <row r="65" spans="1:5" x14ac:dyDescent="0.25">
      <c r="A65" s="10" t="s">
        <v>8</v>
      </c>
      <c r="B65" s="14">
        <f>DWH!K37</f>
        <v>507</v>
      </c>
      <c r="C65" s="14">
        <f>DWH!L37</f>
        <v>389</v>
      </c>
      <c r="D65" s="14">
        <f t="shared" si="4"/>
        <v>118</v>
      </c>
      <c r="E65" s="23">
        <f t="shared" si="5"/>
        <v>0.30299999999999999</v>
      </c>
    </row>
    <row r="66" spans="1:5" x14ac:dyDescent="0.25">
      <c r="A66" s="10" t="s">
        <v>9</v>
      </c>
      <c r="B66" s="14">
        <f>DWH!K38</f>
        <v>167</v>
      </c>
      <c r="C66" s="14">
        <f>DWH!L38</f>
        <v>140</v>
      </c>
      <c r="D66" s="14">
        <f t="shared" si="4"/>
        <v>27</v>
      </c>
      <c r="E66" s="23">
        <f t="shared" si="5"/>
        <v>0.193</v>
      </c>
    </row>
    <row r="67" spans="1:5" x14ac:dyDescent="0.25">
      <c r="A67" s="10" t="s">
        <v>127</v>
      </c>
      <c r="B67" s="14">
        <f>DWH!K39</f>
        <v>14</v>
      </c>
      <c r="C67" s="14">
        <f>DWH!L39</f>
        <v>20</v>
      </c>
      <c r="D67" s="14">
        <f t="shared" si="4"/>
        <v>-6</v>
      </c>
      <c r="E67" s="23">
        <f t="shared" si="5"/>
        <v>-0.3</v>
      </c>
    </row>
    <row r="68" spans="1:5" x14ac:dyDescent="0.25">
      <c r="A68" s="10" t="s">
        <v>11</v>
      </c>
      <c r="B68" s="14">
        <f>DWH!K40</f>
        <v>370</v>
      </c>
      <c r="C68" s="14">
        <f>DWH!L40</f>
        <v>302</v>
      </c>
      <c r="D68" s="14">
        <f t="shared" si="4"/>
        <v>68</v>
      </c>
      <c r="E68" s="23">
        <f t="shared" si="5"/>
        <v>0.22500000000000001</v>
      </c>
    </row>
    <row r="69" spans="1:5" x14ac:dyDescent="0.25">
      <c r="A69" s="10" t="s">
        <v>12</v>
      </c>
      <c r="B69" s="14">
        <f>DWH!K41</f>
        <v>190</v>
      </c>
      <c r="C69" s="14">
        <f>DWH!L41</f>
        <v>153</v>
      </c>
      <c r="D69" s="14">
        <f t="shared" si="4"/>
        <v>37</v>
      </c>
      <c r="E69" s="23">
        <f t="shared" si="5"/>
        <v>0.24199999999999999</v>
      </c>
    </row>
    <row r="70" spans="1:5" x14ac:dyDescent="0.25">
      <c r="A70" s="10" t="s">
        <v>13</v>
      </c>
      <c r="B70" s="14">
        <f>DWH!K42</f>
        <v>650</v>
      </c>
      <c r="C70" s="14">
        <f>DWH!L42</f>
        <v>539</v>
      </c>
      <c r="D70" s="14">
        <f t="shared" si="4"/>
        <v>111</v>
      </c>
      <c r="E70" s="23">
        <f t="shared" si="5"/>
        <v>0.20599999999999999</v>
      </c>
    </row>
    <row r="71" spans="1:5" x14ac:dyDescent="0.25">
      <c r="A71" s="10" t="s">
        <v>14</v>
      </c>
      <c r="B71" s="14">
        <f>DWH!K43</f>
        <v>235</v>
      </c>
      <c r="C71" s="14">
        <f>DWH!L43</f>
        <v>254</v>
      </c>
      <c r="D71" s="14">
        <f t="shared" si="4"/>
        <v>-19</v>
      </c>
      <c r="E71" s="23">
        <f t="shared" si="5"/>
        <v>-7.4999999999999997E-2</v>
      </c>
    </row>
    <row r="72" spans="1:5" x14ac:dyDescent="0.25">
      <c r="A72" s="146" t="s">
        <v>15</v>
      </c>
      <c r="B72" s="11">
        <f>DWH!K57</f>
        <v>232</v>
      </c>
      <c r="C72" s="11">
        <f>DWH!L57</f>
        <v>212</v>
      </c>
      <c r="D72" s="14">
        <f t="shared" si="4"/>
        <v>20</v>
      </c>
      <c r="E72" s="23">
        <f t="shared" si="5"/>
        <v>9.4E-2</v>
      </c>
    </row>
    <row r="73" spans="1:5" ht="15.75" thickBot="1" x14ac:dyDescent="0.3">
      <c r="A73" s="146" t="s">
        <v>16</v>
      </c>
      <c r="B73" s="11">
        <f>DWH!K58</f>
        <v>239</v>
      </c>
      <c r="C73" s="11">
        <f>DWH!L58</f>
        <v>220</v>
      </c>
      <c r="D73" s="28">
        <f t="shared" si="4"/>
        <v>19</v>
      </c>
      <c r="E73" s="29">
        <f t="shared" si="5"/>
        <v>8.5999999999999993E-2</v>
      </c>
    </row>
    <row r="74" spans="1:5" ht="16.5" thickTop="1" thickBot="1" x14ac:dyDescent="0.3">
      <c r="A74" s="150" t="s">
        <v>20</v>
      </c>
      <c r="B74" s="22">
        <f>DWH!J66</f>
        <v>21</v>
      </c>
      <c r="C74" s="22">
        <f>DWH!K66</f>
        <v>18</v>
      </c>
      <c r="D74" s="22">
        <f t="shared" si="4"/>
        <v>3</v>
      </c>
      <c r="E74" s="24">
        <f t="shared" si="5"/>
        <v>0.16700000000000001</v>
      </c>
    </row>
    <row r="75" spans="1:5" ht="15.75" thickTop="1" x14ac:dyDescent="0.25">
      <c r="A75" s="146" t="s">
        <v>22</v>
      </c>
      <c r="B75" s="12">
        <f>DWH!K99</f>
        <v>64</v>
      </c>
      <c r="C75" s="12">
        <f>DWH!L99</f>
        <v>47</v>
      </c>
      <c r="D75" s="14">
        <f t="shared" si="4"/>
        <v>17</v>
      </c>
      <c r="E75" s="23">
        <f t="shared" si="5"/>
        <v>0.36199999999999999</v>
      </c>
    </row>
    <row r="76" spans="1:5" x14ac:dyDescent="0.25">
      <c r="A76" s="146" t="s">
        <v>23</v>
      </c>
      <c r="B76" s="12">
        <f>DWH!K100</f>
        <v>226</v>
      </c>
      <c r="C76" s="12">
        <f>DWH!L100</f>
        <v>198</v>
      </c>
      <c r="D76" s="14">
        <f t="shared" si="4"/>
        <v>28</v>
      </c>
      <c r="E76" s="23">
        <f t="shared" si="5"/>
        <v>0.14099999999999999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45505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35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128</v>
      </c>
      <c r="E6" s="180" t="s">
        <v>129</v>
      </c>
      <c r="F6" s="1"/>
      <c r="G6" s="1"/>
    </row>
    <row r="7" spans="1:7" ht="15.75" thickBot="1" x14ac:dyDescent="0.3">
      <c r="A7" s="179"/>
      <c r="B7" s="58">
        <f>'AMS Wien'!B7</f>
        <v>45505</v>
      </c>
      <c r="C7" s="58">
        <f>'AMS Wien'!C7</f>
        <v>45139</v>
      </c>
      <c r="D7" s="181"/>
      <c r="E7" s="181"/>
      <c r="G7" s="33"/>
    </row>
    <row r="8" spans="1:7" ht="15.75" thickTop="1" x14ac:dyDescent="0.25">
      <c r="A8" s="145" t="s">
        <v>2</v>
      </c>
      <c r="B8" s="14">
        <f>DWH!M5</f>
        <v>3435</v>
      </c>
      <c r="C8" s="14">
        <f>DWH!N5</f>
        <v>3212</v>
      </c>
      <c r="D8" s="14">
        <f>B8-C8</f>
        <v>223</v>
      </c>
      <c r="E8" s="23">
        <f>D8/C8</f>
        <v>6.9000000000000006E-2</v>
      </c>
      <c r="F8" s="1"/>
      <c r="G8" s="1"/>
    </row>
    <row r="9" spans="1:7" x14ac:dyDescent="0.25">
      <c r="A9" s="10" t="s">
        <v>3</v>
      </c>
      <c r="B9" s="14">
        <f>DWH!M6</f>
        <v>388</v>
      </c>
      <c r="C9" s="14">
        <f>DWH!N6</f>
        <v>355</v>
      </c>
      <c r="D9" s="14">
        <f t="shared" ref="D9:D29" si="0">B9-C9</f>
        <v>33</v>
      </c>
      <c r="E9" s="23">
        <f t="shared" ref="E9:E29" si="1">D9/C9</f>
        <v>9.2999999999999999E-2</v>
      </c>
      <c r="F9" s="1"/>
      <c r="G9" s="1"/>
    </row>
    <row r="10" spans="1:7" x14ac:dyDescent="0.25">
      <c r="A10" s="10" t="s">
        <v>4</v>
      </c>
      <c r="B10" s="14">
        <f>DWH!M7</f>
        <v>1811</v>
      </c>
      <c r="C10" s="14">
        <f>DWH!N7</f>
        <v>1748</v>
      </c>
      <c r="D10" s="14">
        <f t="shared" si="0"/>
        <v>63</v>
      </c>
      <c r="E10" s="23">
        <f t="shared" si="1"/>
        <v>3.5999999999999997E-2</v>
      </c>
      <c r="F10" s="1"/>
      <c r="G10" s="1"/>
    </row>
    <row r="11" spans="1:7" x14ac:dyDescent="0.25">
      <c r="A11" s="10" t="s">
        <v>5</v>
      </c>
      <c r="B11" s="14">
        <f>DWH!M8</f>
        <v>672</v>
      </c>
      <c r="C11" s="14">
        <f>DWH!N8</f>
        <v>614</v>
      </c>
      <c r="D11" s="14">
        <f t="shared" si="0"/>
        <v>58</v>
      </c>
      <c r="E11" s="23">
        <f t="shared" si="1"/>
        <v>9.4E-2</v>
      </c>
      <c r="F11" s="1"/>
      <c r="G11" s="1"/>
    </row>
    <row r="12" spans="1:7" x14ac:dyDescent="0.25">
      <c r="A12" s="10" t="s">
        <v>6</v>
      </c>
      <c r="B12" s="14">
        <f>DWH!M9</f>
        <v>564</v>
      </c>
      <c r="C12" s="14">
        <f>DWH!N9</f>
        <v>495</v>
      </c>
      <c r="D12" s="14">
        <f t="shared" si="0"/>
        <v>69</v>
      </c>
      <c r="E12" s="23">
        <f t="shared" si="1"/>
        <v>0.13900000000000001</v>
      </c>
      <c r="F12" s="1"/>
      <c r="G12" s="1"/>
    </row>
    <row r="13" spans="1:7" x14ac:dyDescent="0.25">
      <c r="A13" s="10" t="s">
        <v>7</v>
      </c>
      <c r="B13" s="14">
        <f>DWH!M10</f>
        <v>1502</v>
      </c>
      <c r="C13" s="14">
        <f>DWH!N10</f>
        <v>1407</v>
      </c>
      <c r="D13" s="14">
        <f t="shared" si="0"/>
        <v>95</v>
      </c>
      <c r="E13" s="23">
        <f t="shared" si="1"/>
        <v>6.8000000000000005E-2</v>
      </c>
      <c r="F13" s="1"/>
      <c r="G13" s="1"/>
    </row>
    <row r="14" spans="1:7" x14ac:dyDescent="0.25">
      <c r="A14" s="10" t="s">
        <v>8</v>
      </c>
      <c r="B14" s="14">
        <f>DWH!M11</f>
        <v>1813</v>
      </c>
      <c r="C14" s="14">
        <f>DWH!N11</f>
        <v>1680</v>
      </c>
      <c r="D14" s="14">
        <f t="shared" si="0"/>
        <v>133</v>
      </c>
      <c r="E14" s="23">
        <f t="shared" si="1"/>
        <v>7.9000000000000001E-2</v>
      </c>
      <c r="F14" s="1"/>
      <c r="G14" s="1"/>
    </row>
    <row r="15" spans="1:7" x14ac:dyDescent="0.25">
      <c r="A15" s="10" t="s">
        <v>9</v>
      </c>
      <c r="B15" s="14">
        <f>DWH!M12</f>
        <v>491</v>
      </c>
      <c r="C15" s="14">
        <f>DWH!N12</f>
        <v>395</v>
      </c>
      <c r="D15" s="14">
        <f t="shared" si="0"/>
        <v>96</v>
      </c>
      <c r="E15" s="23">
        <f t="shared" si="1"/>
        <v>0.24299999999999999</v>
      </c>
      <c r="F15" s="1"/>
      <c r="G15" s="1"/>
    </row>
    <row r="16" spans="1:7" x14ac:dyDescent="0.25">
      <c r="A16" s="10" t="s">
        <v>127</v>
      </c>
      <c r="B16" s="14">
        <f>DWH!M13</f>
        <v>74</v>
      </c>
      <c r="C16" s="14">
        <f>DWH!N13</f>
        <v>50</v>
      </c>
      <c r="D16" s="14">
        <f t="shared" si="0"/>
        <v>24</v>
      </c>
      <c r="E16" s="23">
        <f t="shared" si="1"/>
        <v>0.48</v>
      </c>
      <c r="F16" s="1"/>
      <c r="G16" s="1"/>
    </row>
    <row r="17" spans="1:7" x14ac:dyDescent="0.25">
      <c r="A17" s="10" t="s">
        <v>11</v>
      </c>
      <c r="B17" s="14">
        <f>DWH!M14</f>
        <v>1051</v>
      </c>
      <c r="C17" s="14">
        <f>DWH!N14</f>
        <v>775</v>
      </c>
      <c r="D17" s="14">
        <f t="shared" si="0"/>
        <v>276</v>
      </c>
      <c r="E17" s="23">
        <f t="shared" si="1"/>
        <v>0.35599999999999998</v>
      </c>
      <c r="F17" s="1"/>
      <c r="G17" s="1"/>
    </row>
    <row r="18" spans="1:7" x14ac:dyDescent="0.25">
      <c r="A18" s="10" t="s">
        <v>12</v>
      </c>
      <c r="B18" s="14">
        <f>DWH!M15</f>
        <v>385</v>
      </c>
      <c r="C18" s="14">
        <f>DWH!N15</f>
        <v>309</v>
      </c>
      <c r="D18" s="14">
        <f t="shared" si="0"/>
        <v>76</v>
      </c>
      <c r="E18" s="23">
        <f t="shared" si="1"/>
        <v>0.246</v>
      </c>
      <c r="F18" s="1"/>
      <c r="G18" s="1"/>
    </row>
    <row r="19" spans="1:7" x14ac:dyDescent="0.25">
      <c r="A19" s="10" t="s">
        <v>13</v>
      </c>
      <c r="B19" s="14">
        <f>DWH!M16</f>
        <v>2345</v>
      </c>
      <c r="C19" s="14">
        <f>DWH!N16</f>
        <v>2240</v>
      </c>
      <c r="D19" s="14">
        <f t="shared" si="0"/>
        <v>105</v>
      </c>
      <c r="E19" s="23">
        <f t="shared" si="1"/>
        <v>4.7E-2</v>
      </c>
      <c r="F19" s="1"/>
      <c r="G19" s="1"/>
    </row>
    <row r="20" spans="1:7" x14ac:dyDescent="0.25">
      <c r="A20" s="10" t="s">
        <v>14</v>
      </c>
      <c r="B20" s="14">
        <f>DWH!M17</f>
        <v>857</v>
      </c>
      <c r="C20" s="14">
        <f>DWH!N17</f>
        <v>723</v>
      </c>
      <c r="D20" s="14">
        <f t="shared" si="0"/>
        <v>134</v>
      </c>
      <c r="E20" s="23">
        <f t="shared" si="1"/>
        <v>0.185</v>
      </c>
      <c r="F20" s="1"/>
      <c r="G20" s="1"/>
    </row>
    <row r="21" spans="1:7" x14ac:dyDescent="0.25">
      <c r="A21" s="146" t="s">
        <v>15</v>
      </c>
      <c r="B21" s="11">
        <f>DWH!M53</f>
        <v>827</v>
      </c>
      <c r="C21" s="11">
        <f>DWH!N53</f>
        <v>908</v>
      </c>
      <c r="D21" s="14">
        <f t="shared" si="0"/>
        <v>-81</v>
      </c>
      <c r="E21" s="23">
        <f t="shared" si="1"/>
        <v>-8.8999999999999996E-2</v>
      </c>
      <c r="F21" s="1"/>
      <c r="G21" s="1"/>
    </row>
    <row r="22" spans="1:7" ht="15.75" thickBot="1" x14ac:dyDescent="0.3">
      <c r="A22" s="147" t="s">
        <v>16</v>
      </c>
      <c r="B22" s="17">
        <f>DWH!M54</f>
        <v>899</v>
      </c>
      <c r="C22" s="17">
        <f>DWH!N54</f>
        <v>913</v>
      </c>
      <c r="D22" s="28">
        <f t="shared" si="0"/>
        <v>-14</v>
      </c>
      <c r="E22" s="29">
        <f t="shared" si="1"/>
        <v>-1.4999999999999999E-2</v>
      </c>
      <c r="F22" s="1"/>
      <c r="G22" s="1"/>
    </row>
    <row r="23" spans="1:7" ht="15.75" thickTop="1" x14ac:dyDescent="0.25">
      <c r="A23" s="145" t="s">
        <v>100</v>
      </c>
      <c r="B23" s="19">
        <f>DWH!L80</f>
        <v>312</v>
      </c>
      <c r="C23" s="19">
        <f>DWH!M80</f>
        <v>420</v>
      </c>
      <c r="D23" s="19">
        <f t="shared" si="0"/>
        <v>-108</v>
      </c>
      <c r="E23" s="144">
        <f t="shared" si="1"/>
        <v>-0.25700000000000001</v>
      </c>
      <c r="F23" s="1"/>
      <c r="G23" s="1"/>
    </row>
    <row r="24" spans="1:7" x14ac:dyDescent="0.25">
      <c r="A24" s="146" t="s">
        <v>18</v>
      </c>
      <c r="B24" s="11">
        <f>DWH!L87</f>
        <v>163</v>
      </c>
      <c r="C24" s="11">
        <f>DWH!M87</f>
        <v>201</v>
      </c>
      <c r="D24" s="14">
        <f t="shared" si="0"/>
        <v>-38</v>
      </c>
      <c r="E24" s="23">
        <f t="shared" si="1"/>
        <v>-0.189</v>
      </c>
      <c r="F24" s="1"/>
      <c r="G24" s="1"/>
    </row>
    <row r="25" spans="1:7" ht="15.75" thickBot="1" x14ac:dyDescent="0.3">
      <c r="A25" s="147" t="s">
        <v>19</v>
      </c>
      <c r="B25" s="17">
        <f>DWH!L88</f>
        <v>155</v>
      </c>
      <c r="C25" s="17">
        <f>DWH!M88</f>
        <v>186</v>
      </c>
      <c r="D25" s="28">
        <f t="shared" si="0"/>
        <v>-31</v>
      </c>
      <c r="E25" s="29">
        <f t="shared" si="1"/>
        <v>-0.16700000000000001</v>
      </c>
      <c r="F25" s="1"/>
      <c r="G25" s="1"/>
    </row>
    <row r="26" spans="1:7" ht="15.75" thickTop="1" x14ac:dyDescent="0.25">
      <c r="A26" s="145" t="s">
        <v>20</v>
      </c>
      <c r="B26" s="19">
        <f>DWH!L64</f>
        <v>120</v>
      </c>
      <c r="C26" s="19">
        <f>DWH!M64</f>
        <v>88</v>
      </c>
      <c r="D26" s="19">
        <f t="shared" si="0"/>
        <v>32</v>
      </c>
      <c r="E26" s="144">
        <f t="shared" si="1"/>
        <v>0.36399999999999999</v>
      </c>
    </row>
    <row r="27" spans="1:7" ht="15.75" thickBot="1" x14ac:dyDescent="0.3">
      <c r="A27" s="148" t="s">
        <v>21</v>
      </c>
      <c r="B27" s="17">
        <f>DWH!L73</f>
        <v>18</v>
      </c>
      <c r="C27" s="17">
        <f>DWH!M73</f>
        <v>23</v>
      </c>
      <c r="D27" s="28">
        <f t="shared" si="0"/>
        <v>-5</v>
      </c>
      <c r="E27" s="29">
        <f t="shared" si="1"/>
        <v>-0.217</v>
      </c>
    </row>
    <row r="28" spans="1:7" ht="15.75" thickTop="1" x14ac:dyDescent="0.25">
      <c r="A28" s="149" t="s">
        <v>22</v>
      </c>
      <c r="B28" s="143">
        <f>DWH!M95</f>
        <v>250</v>
      </c>
      <c r="C28" s="143">
        <f>DWH!N95</f>
        <v>242</v>
      </c>
      <c r="D28" s="19">
        <f t="shared" si="0"/>
        <v>8</v>
      </c>
      <c r="E28" s="144">
        <f t="shared" si="1"/>
        <v>3.3000000000000002E-2</v>
      </c>
    </row>
    <row r="29" spans="1:7" x14ac:dyDescent="0.25">
      <c r="A29" s="146" t="s">
        <v>23</v>
      </c>
      <c r="B29" s="20">
        <f>DWH!M96</f>
        <v>1035</v>
      </c>
      <c r="C29" s="20">
        <f>DWH!N96</f>
        <v>1040</v>
      </c>
      <c r="D29" s="14">
        <f t="shared" si="0"/>
        <v>-5</v>
      </c>
      <c r="E29" s="23">
        <f t="shared" si="1"/>
        <v>-5.0000000000000001E-3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128</v>
      </c>
      <c r="E34" s="180" t="s">
        <v>129</v>
      </c>
    </row>
    <row r="35" spans="1:7" ht="15.75" thickBot="1" x14ac:dyDescent="0.3">
      <c r="A35" s="179"/>
      <c r="B35" s="58">
        <f>B7</f>
        <v>45505</v>
      </c>
      <c r="C35" s="58">
        <f>C7</f>
        <v>45139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DWH!M18</f>
        <v>1423</v>
      </c>
      <c r="C36" s="14">
        <f>DWH!N18</f>
        <v>1320</v>
      </c>
      <c r="D36" s="14">
        <f>B36-C36</f>
        <v>103</v>
      </c>
      <c r="E36" s="23">
        <f>D36/C36</f>
        <v>7.8E-2</v>
      </c>
    </row>
    <row r="37" spans="1:7" x14ac:dyDescent="0.25">
      <c r="A37" s="10" t="s">
        <v>3</v>
      </c>
      <c r="B37" s="14">
        <f>DWH!M19</f>
        <v>146</v>
      </c>
      <c r="C37" s="14">
        <f>DWH!N19</f>
        <v>128</v>
      </c>
      <c r="D37" s="14">
        <f t="shared" ref="D37:D53" si="2">B37-C37</f>
        <v>18</v>
      </c>
      <c r="E37" s="23">
        <f t="shared" ref="E37:E53" si="3">D37/C37</f>
        <v>0.14099999999999999</v>
      </c>
    </row>
    <row r="38" spans="1:7" x14ac:dyDescent="0.25">
      <c r="A38" s="10" t="s">
        <v>4</v>
      </c>
      <c r="B38" s="14">
        <f>DWH!M20</f>
        <v>781</v>
      </c>
      <c r="C38" s="14">
        <f>DWH!N20</f>
        <v>773</v>
      </c>
      <c r="D38" s="14">
        <f t="shared" si="2"/>
        <v>8</v>
      </c>
      <c r="E38" s="23">
        <f t="shared" si="3"/>
        <v>0.01</v>
      </c>
    </row>
    <row r="39" spans="1:7" x14ac:dyDescent="0.25">
      <c r="A39" s="10" t="s">
        <v>5</v>
      </c>
      <c r="B39" s="14">
        <f>DWH!M21</f>
        <v>323</v>
      </c>
      <c r="C39" s="14">
        <f>DWH!N21</f>
        <v>271</v>
      </c>
      <c r="D39" s="14">
        <f t="shared" si="2"/>
        <v>52</v>
      </c>
      <c r="E39" s="23">
        <f t="shared" si="3"/>
        <v>0.192</v>
      </c>
    </row>
    <row r="40" spans="1:7" x14ac:dyDescent="0.25">
      <c r="A40" s="10" t="s">
        <v>6</v>
      </c>
      <c r="B40" s="14">
        <f>DWH!M22</f>
        <v>173</v>
      </c>
      <c r="C40" s="14">
        <f>DWH!N22</f>
        <v>148</v>
      </c>
      <c r="D40" s="14">
        <f t="shared" si="2"/>
        <v>25</v>
      </c>
      <c r="E40" s="23">
        <f t="shared" si="3"/>
        <v>0.16900000000000001</v>
      </c>
    </row>
    <row r="41" spans="1:7" x14ac:dyDescent="0.25">
      <c r="A41" s="10" t="s">
        <v>7</v>
      </c>
      <c r="B41" s="14">
        <f>DWH!M23</f>
        <v>572</v>
      </c>
      <c r="C41" s="14">
        <f>DWH!N23</f>
        <v>509</v>
      </c>
      <c r="D41" s="14">
        <f t="shared" si="2"/>
        <v>63</v>
      </c>
      <c r="E41" s="23">
        <f t="shared" si="3"/>
        <v>0.124</v>
      </c>
    </row>
    <row r="42" spans="1:7" x14ac:dyDescent="0.25">
      <c r="A42" s="10" t="s">
        <v>51</v>
      </c>
      <c r="B42" s="14">
        <f>DWH!M24</f>
        <v>736</v>
      </c>
      <c r="C42" s="14">
        <f>DWH!N24</f>
        <v>650</v>
      </c>
      <c r="D42" s="14">
        <f t="shared" si="2"/>
        <v>86</v>
      </c>
      <c r="E42" s="23">
        <f t="shared" si="3"/>
        <v>0.13200000000000001</v>
      </c>
    </row>
    <row r="43" spans="1:7" x14ac:dyDescent="0.25">
      <c r="A43" s="10" t="s">
        <v>9</v>
      </c>
      <c r="B43" s="14">
        <f>DWH!M25</f>
        <v>201</v>
      </c>
      <c r="C43" s="14">
        <f>DWH!N25</f>
        <v>164</v>
      </c>
      <c r="D43" s="14">
        <f t="shared" si="2"/>
        <v>37</v>
      </c>
      <c r="E43" s="23">
        <f t="shared" si="3"/>
        <v>0.22600000000000001</v>
      </c>
    </row>
    <row r="44" spans="1:7" x14ac:dyDescent="0.25">
      <c r="A44" s="10" t="s">
        <v>127</v>
      </c>
      <c r="B44" s="14">
        <f>DWH!M26</f>
        <v>31</v>
      </c>
      <c r="C44" s="14">
        <f>DWH!N26</f>
        <v>21</v>
      </c>
      <c r="D44" s="14">
        <f t="shared" si="2"/>
        <v>10</v>
      </c>
      <c r="E44" s="23">
        <f t="shared" si="3"/>
        <v>0.47599999999999998</v>
      </c>
    </row>
    <row r="45" spans="1:7" x14ac:dyDescent="0.25">
      <c r="A45" s="10" t="s">
        <v>11</v>
      </c>
      <c r="B45" s="14">
        <f>DWH!M27</f>
        <v>421</v>
      </c>
      <c r="C45" s="14">
        <f>DWH!N27</f>
        <v>282</v>
      </c>
      <c r="D45" s="14">
        <f t="shared" si="2"/>
        <v>139</v>
      </c>
      <c r="E45" s="23">
        <f t="shared" si="3"/>
        <v>0.49299999999999999</v>
      </c>
    </row>
    <row r="46" spans="1:7" x14ac:dyDescent="0.25">
      <c r="A46" s="10" t="s">
        <v>12</v>
      </c>
      <c r="B46" s="14">
        <f>DWH!M28</f>
        <v>136</v>
      </c>
      <c r="C46" s="14">
        <f>DWH!N28</f>
        <v>99</v>
      </c>
      <c r="D46" s="14">
        <f t="shared" si="2"/>
        <v>37</v>
      </c>
      <c r="E46" s="23">
        <f t="shared" si="3"/>
        <v>0.374</v>
      </c>
    </row>
    <row r="47" spans="1:7" x14ac:dyDescent="0.25">
      <c r="A47" s="10" t="s">
        <v>13</v>
      </c>
      <c r="B47" s="14">
        <f>DWH!M29</f>
        <v>974</v>
      </c>
      <c r="C47" s="14">
        <f>DWH!N29</f>
        <v>908</v>
      </c>
      <c r="D47" s="14">
        <f t="shared" si="2"/>
        <v>66</v>
      </c>
      <c r="E47" s="23">
        <f t="shared" si="3"/>
        <v>7.2999999999999995E-2</v>
      </c>
    </row>
    <row r="48" spans="1:7" x14ac:dyDescent="0.25">
      <c r="A48" s="10" t="s">
        <v>14</v>
      </c>
      <c r="B48" s="14">
        <f>DWH!M30</f>
        <v>321</v>
      </c>
      <c r="C48" s="14">
        <f>DWH!N30</f>
        <v>255</v>
      </c>
      <c r="D48" s="14">
        <f t="shared" si="2"/>
        <v>66</v>
      </c>
      <c r="E48" s="23">
        <f t="shared" si="3"/>
        <v>0.25900000000000001</v>
      </c>
    </row>
    <row r="49" spans="1:7" x14ac:dyDescent="0.25">
      <c r="A49" s="146" t="s">
        <v>15</v>
      </c>
      <c r="B49" s="11">
        <f>DWH!M55</f>
        <v>341</v>
      </c>
      <c r="C49" s="11">
        <f>DWH!N55</f>
        <v>395</v>
      </c>
      <c r="D49" s="14">
        <f t="shared" si="2"/>
        <v>-54</v>
      </c>
      <c r="E49" s="23">
        <f t="shared" si="3"/>
        <v>-0.13700000000000001</v>
      </c>
    </row>
    <row r="50" spans="1:7" ht="15.75" thickBot="1" x14ac:dyDescent="0.3">
      <c r="A50" s="146" t="s">
        <v>16</v>
      </c>
      <c r="B50" s="17">
        <f>DWH!M56</f>
        <v>351</v>
      </c>
      <c r="C50" s="17">
        <f>DWH!N56</f>
        <v>373</v>
      </c>
      <c r="D50" s="28">
        <f t="shared" si="2"/>
        <v>-22</v>
      </c>
      <c r="E50" s="29">
        <f t="shared" si="3"/>
        <v>-5.8999999999999997E-2</v>
      </c>
    </row>
    <row r="51" spans="1:7" ht="16.5" thickTop="1" thickBot="1" x14ac:dyDescent="0.3">
      <c r="A51" s="150" t="s">
        <v>20</v>
      </c>
      <c r="B51" s="22">
        <f>DWH!L65</f>
        <v>35</v>
      </c>
      <c r="C51" s="22">
        <f>DWH!M65</f>
        <v>41</v>
      </c>
      <c r="D51" s="22">
        <f t="shared" si="2"/>
        <v>-6</v>
      </c>
      <c r="E51" s="24">
        <f t="shared" si="3"/>
        <v>-0.14599999999999999</v>
      </c>
    </row>
    <row r="52" spans="1:7" ht="15.75" thickTop="1" x14ac:dyDescent="0.25">
      <c r="A52" s="146" t="s">
        <v>22</v>
      </c>
      <c r="B52" s="20">
        <f>DWH!M97</f>
        <v>108</v>
      </c>
      <c r="C52" s="20">
        <f>DWH!N97</f>
        <v>95</v>
      </c>
      <c r="D52" s="14">
        <f t="shared" si="2"/>
        <v>13</v>
      </c>
      <c r="E52" s="23">
        <f t="shared" si="3"/>
        <v>0.13700000000000001</v>
      </c>
    </row>
    <row r="53" spans="1:7" x14ac:dyDescent="0.25">
      <c r="A53" s="146" t="s">
        <v>23</v>
      </c>
      <c r="B53" s="12">
        <f>DWH!M98</f>
        <v>378</v>
      </c>
      <c r="C53" s="12">
        <f>DWH!N98</f>
        <v>372</v>
      </c>
      <c r="D53" s="14">
        <f t="shared" si="2"/>
        <v>6</v>
      </c>
      <c r="E53" s="23">
        <f t="shared" si="3"/>
        <v>1.6E-2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131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128</v>
      </c>
      <c r="E57" s="180" t="s">
        <v>129</v>
      </c>
    </row>
    <row r="58" spans="1:7" ht="15.75" thickBot="1" x14ac:dyDescent="0.3">
      <c r="A58" s="179"/>
      <c r="B58" s="58">
        <f>B7</f>
        <v>45505</v>
      </c>
      <c r="C58" s="58">
        <f>C7</f>
        <v>45139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DWH!M31</f>
        <v>2012</v>
      </c>
      <c r="C59" s="14">
        <f>DWH!N31</f>
        <v>1892</v>
      </c>
      <c r="D59" s="14">
        <f>B59-C59</f>
        <v>120</v>
      </c>
      <c r="E59" s="23">
        <f>D59/C59</f>
        <v>6.3E-2</v>
      </c>
    </row>
    <row r="60" spans="1:7" x14ac:dyDescent="0.25">
      <c r="A60" s="10" t="s">
        <v>3</v>
      </c>
      <c r="B60" s="14">
        <f>DWH!M32</f>
        <v>242</v>
      </c>
      <c r="C60" s="14">
        <f>DWH!N32</f>
        <v>227</v>
      </c>
      <c r="D60" s="14">
        <f t="shared" ref="D60:D76" si="4">B60-C60</f>
        <v>15</v>
      </c>
      <c r="E60" s="23">
        <f t="shared" ref="E60:E76" si="5">D60/C60</f>
        <v>6.6000000000000003E-2</v>
      </c>
    </row>
    <row r="61" spans="1:7" x14ac:dyDescent="0.25">
      <c r="A61" s="10" t="s">
        <v>4</v>
      </c>
      <c r="B61" s="14">
        <f>DWH!M33</f>
        <v>1030</v>
      </c>
      <c r="C61" s="14">
        <f>DWH!N33</f>
        <v>975</v>
      </c>
      <c r="D61" s="14">
        <f t="shared" si="4"/>
        <v>55</v>
      </c>
      <c r="E61" s="23">
        <f t="shared" si="5"/>
        <v>5.6000000000000001E-2</v>
      </c>
    </row>
    <row r="62" spans="1:7" x14ac:dyDescent="0.25">
      <c r="A62" s="10" t="s">
        <v>5</v>
      </c>
      <c r="B62" s="14">
        <f>DWH!M34</f>
        <v>349</v>
      </c>
      <c r="C62" s="14">
        <f>DWH!N34</f>
        <v>343</v>
      </c>
      <c r="D62" s="14">
        <f t="shared" si="4"/>
        <v>6</v>
      </c>
      <c r="E62" s="23">
        <f t="shared" si="5"/>
        <v>1.7000000000000001E-2</v>
      </c>
    </row>
    <row r="63" spans="1:7" x14ac:dyDescent="0.25">
      <c r="A63" s="10" t="s">
        <v>6</v>
      </c>
      <c r="B63" s="14">
        <f>DWH!M35</f>
        <v>391</v>
      </c>
      <c r="C63" s="14">
        <f>DWH!N35</f>
        <v>347</v>
      </c>
      <c r="D63" s="14">
        <f t="shared" si="4"/>
        <v>44</v>
      </c>
      <c r="E63" s="23">
        <f t="shared" si="5"/>
        <v>0.127</v>
      </c>
    </row>
    <row r="64" spans="1:7" x14ac:dyDescent="0.25">
      <c r="A64" s="10" t="s">
        <v>7</v>
      </c>
      <c r="B64" s="14">
        <f>DWH!M36</f>
        <v>930</v>
      </c>
      <c r="C64" s="14">
        <f>DWH!N36</f>
        <v>898</v>
      </c>
      <c r="D64" s="14">
        <f t="shared" si="4"/>
        <v>32</v>
      </c>
      <c r="E64" s="23">
        <f t="shared" si="5"/>
        <v>3.5999999999999997E-2</v>
      </c>
    </row>
    <row r="65" spans="1:5" x14ac:dyDescent="0.25">
      <c r="A65" s="10" t="s">
        <v>8</v>
      </c>
      <c r="B65" s="14">
        <f>DWH!M37</f>
        <v>1077</v>
      </c>
      <c r="C65" s="14">
        <f>DWH!N37</f>
        <v>1030</v>
      </c>
      <c r="D65" s="14">
        <f t="shared" si="4"/>
        <v>47</v>
      </c>
      <c r="E65" s="23">
        <f t="shared" si="5"/>
        <v>4.5999999999999999E-2</v>
      </c>
    </row>
    <row r="66" spans="1:5" x14ac:dyDescent="0.25">
      <c r="A66" s="10" t="s">
        <v>9</v>
      </c>
      <c r="B66" s="14">
        <f>DWH!M38</f>
        <v>290</v>
      </c>
      <c r="C66" s="14">
        <f>DWH!N38</f>
        <v>231</v>
      </c>
      <c r="D66" s="14">
        <f t="shared" si="4"/>
        <v>59</v>
      </c>
      <c r="E66" s="23">
        <f t="shared" si="5"/>
        <v>0.255</v>
      </c>
    </row>
    <row r="67" spans="1:5" x14ac:dyDescent="0.25">
      <c r="A67" s="10" t="s">
        <v>127</v>
      </c>
      <c r="B67" s="14">
        <f>DWH!M39</f>
        <v>43</v>
      </c>
      <c r="C67" s="14">
        <f>DWH!N39</f>
        <v>29</v>
      </c>
      <c r="D67" s="14">
        <f t="shared" si="4"/>
        <v>14</v>
      </c>
      <c r="E67" s="23">
        <f t="shared" si="5"/>
        <v>0.48299999999999998</v>
      </c>
    </row>
    <row r="68" spans="1:5" x14ac:dyDescent="0.25">
      <c r="A68" s="10" t="s">
        <v>11</v>
      </c>
      <c r="B68" s="14">
        <f>DWH!M40</f>
        <v>630</v>
      </c>
      <c r="C68" s="14">
        <f>DWH!N40</f>
        <v>493</v>
      </c>
      <c r="D68" s="14">
        <f t="shared" si="4"/>
        <v>137</v>
      </c>
      <c r="E68" s="23">
        <f t="shared" si="5"/>
        <v>0.27800000000000002</v>
      </c>
    </row>
    <row r="69" spans="1:5" x14ac:dyDescent="0.25">
      <c r="A69" s="10" t="s">
        <v>12</v>
      </c>
      <c r="B69" s="14">
        <f>DWH!M41</f>
        <v>249</v>
      </c>
      <c r="C69" s="14">
        <f>DWH!N41</f>
        <v>210</v>
      </c>
      <c r="D69" s="14">
        <f t="shared" si="4"/>
        <v>39</v>
      </c>
      <c r="E69" s="23">
        <f t="shared" si="5"/>
        <v>0.186</v>
      </c>
    </row>
    <row r="70" spans="1:5" x14ac:dyDescent="0.25">
      <c r="A70" s="10" t="s">
        <v>13</v>
      </c>
      <c r="B70" s="14">
        <f>DWH!M42</f>
        <v>1371</v>
      </c>
      <c r="C70" s="14">
        <f>DWH!N42</f>
        <v>1332</v>
      </c>
      <c r="D70" s="14">
        <f t="shared" si="4"/>
        <v>39</v>
      </c>
      <c r="E70" s="23">
        <f t="shared" si="5"/>
        <v>2.9000000000000001E-2</v>
      </c>
    </row>
    <row r="71" spans="1:5" x14ac:dyDescent="0.25">
      <c r="A71" s="10" t="s">
        <v>14</v>
      </c>
      <c r="B71" s="14">
        <f>DWH!M43</f>
        <v>536</v>
      </c>
      <c r="C71" s="14">
        <f>DWH!N43</f>
        <v>468</v>
      </c>
      <c r="D71" s="14">
        <f t="shared" si="4"/>
        <v>68</v>
      </c>
      <c r="E71" s="23">
        <f t="shared" si="5"/>
        <v>0.14499999999999999</v>
      </c>
    </row>
    <row r="72" spans="1:5" x14ac:dyDescent="0.25">
      <c r="A72" s="146" t="s">
        <v>15</v>
      </c>
      <c r="B72" s="11">
        <f>DWH!M57</f>
        <v>486</v>
      </c>
      <c r="C72" s="11">
        <f>DWH!N57</f>
        <v>513</v>
      </c>
      <c r="D72" s="14">
        <f t="shared" si="4"/>
        <v>-27</v>
      </c>
      <c r="E72" s="23">
        <f t="shared" si="5"/>
        <v>-5.2999999999999999E-2</v>
      </c>
    </row>
    <row r="73" spans="1:5" ht="15.75" thickBot="1" x14ac:dyDescent="0.3">
      <c r="A73" s="146" t="s">
        <v>16</v>
      </c>
      <c r="B73" s="11">
        <f>DWH!M58</f>
        <v>548</v>
      </c>
      <c r="C73" s="11">
        <f>DWH!N58</f>
        <v>540</v>
      </c>
      <c r="D73" s="28">
        <f t="shared" si="4"/>
        <v>8</v>
      </c>
      <c r="E73" s="29">
        <f t="shared" si="5"/>
        <v>1.4999999999999999E-2</v>
      </c>
    </row>
    <row r="74" spans="1:5" ht="16.5" thickTop="1" thickBot="1" x14ac:dyDescent="0.3">
      <c r="A74" s="150" t="s">
        <v>20</v>
      </c>
      <c r="B74" s="22">
        <f>DWH!L66</f>
        <v>85</v>
      </c>
      <c r="C74" s="22">
        <f>DWH!M66</f>
        <v>47</v>
      </c>
      <c r="D74" s="22">
        <f t="shared" si="4"/>
        <v>38</v>
      </c>
      <c r="E74" s="24">
        <f t="shared" si="5"/>
        <v>0.80900000000000005</v>
      </c>
    </row>
    <row r="75" spans="1:5" ht="15.75" thickTop="1" x14ac:dyDescent="0.25">
      <c r="A75" s="146" t="s">
        <v>22</v>
      </c>
      <c r="B75" s="12">
        <f>DWH!M99</f>
        <v>142</v>
      </c>
      <c r="C75" s="12">
        <f>DWH!N99</f>
        <v>147</v>
      </c>
      <c r="D75" s="14">
        <f t="shared" si="4"/>
        <v>-5</v>
      </c>
      <c r="E75" s="23">
        <f t="shared" si="5"/>
        <v>-3.4000000000000002E-2</v>
      </c>
    </row>
    <row r="76" spans="1:5" x14ac:dyDescent="0.25">
      <c r="A76" s="146" t="s">
        <v>23</v>
      </c>
      <c r="B76" s="12">
        <f>DWH!M100</f>
        <v>657</v>
      </c>
      <c r="C76" s="12">
        <f>DWH!N100</f>
        <v>668</v>
      </c>
      <c r="D76" s="14">
        <f t="shared" si="4"/>
        <v>-11</v>
      </c>
      <c r="E76" s="23">
        <f t="shared" si="5"/>
        <v>-1.6E-2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45505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36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128</v>
      </c>
      <c r="E6" s="180" t="s">
        <v>129</v>
      </c>
      <c r="F6" s="1"/>
      <c r="G6" s="1"/>
    </row>
    <row r="7" spans="1:7" ht="15.75" thickBot="1" x14ac:dyDescent="0.3">
      <c r="A7" s="179"/>
      <c r="B7" s="58">
        <f>'AMS Wien'!B7</f>
        <v>45505</v>
      </c>
      <c r="C7" s="58">
        <f>'AMS Wien'!C7</f>
        <v>45139</v>
      </c>
      <c r="D7" s="181"/>
      <c r="E7" s="181"/>
      <c r="G7" s="33"/>
    </row>
    <row r="8" spans="1:7" ht="15.75" thickTop="1" x14ac:dyDescent="0.25">
      <c r="A8" s="145" t="s">
        <v>2</v>
      </c>
      <c r="B8" s="14">
        <f>DWH!O5</f>
        <v>1506</v>
      </c>
      <c r="C8" s="14">
        <f>DWH!P5</f>
        <v>1436</v>
      </c>
      <c r="D8" s="14">
        <f>B8-C8</f>
        <v>70</v>
      </c>
      <c r="E8" s="23">
        <f>D8/C8</f>
        <v>4.9000000000000002E-2</v>
      </c>
      <c r="F8" s="1"/>
      <c r="G8" s="1"/>
    </row>
    <row r="9" spans="1:7" x14ac:dyDescent="0.25">
      <c r="A9" s="10" t="s">
        <v>3</v>
      </c>
      <c r="B9" s="14">
        <f>DWH!O6</f>
        <v>139</v>
      </c>
      <c r="C9" s="14">
        <f>DWH!P6</f>
        <v>99</v>
      </c>
      <c r="D9" s="14">
        <f t="shared" ref="D9:D29" si="0">B9-C9</f>
        <v>40</v>
      </c>
      <c r="E9" s="23">
        <f t="shared" ref="E9:E29" si="1">D9/C9</f>
        <v>0.40400000000000003</v>
      </c>
      <c r="F9" s="1"/>
      <c r="G9" s="1"/>
    </row>
    <row r="10" spans="1:7" x14ac:dyDescent="0.25">
      <c r="A10" s="10" t="s">
        <v>4</v>
      </c>
      <c r="B10" s="14">
        <f>DWH!O7</f>
        <v>839</v>
      </c>
      <c r="C10" s="14">
        <f>DWH!P7</f>
        <v>811</v>
      </c>
      <c r="D10" s="14">
        <f t="shared" si="0"/>
        <v>28</v>
      </c>
      <c r="E10" s="23">
        <f t="shared" si="1"/>
        <v>3.5000000000000003E-2</v>
      </c>
      <c r="F10" s="1"/>
      <c r="G10" s="1"/>
    </row>
    <row r="11" spans="1:7" x14ac:dyDescent="0.25">
      <c r="A11" s="10" t="s">
        <v>5</v>
      </c>
      <c r="B11" s="14">
        <f>DWH!O8</f>
        <v>272</v>
      </c>
      <c r="C11" s="14">
        <f>DWH!P8</f>
        <v>269</v>
      </c>
      <c r="D11" s="14">
        <f t="shared" si="0"/>
        <v>3</v>
      </c>
      <c r="E11" s="23">
        <f t="shared" si="1"/>
        <v>1.0999999999999999E-2</v>
      </c>
      <c r="F11" s="1"/>
      <c r="G11" s="1"/>
    </row>
    <row r="12" spans="1:7" x14ac:dyDescent="0.25">
      <c r="A12" s="10" t="s">
        <v>6</v>
      </c>
      <c r="B12" s="14">
        <f>DWH!O9</f>
        <v>256</v>
      </c>
      <c r="C12" s="14">
        <f>DWH!P9</f>
        <v>257</v>
      </c>
      <c r="D12" s="14">
        <f t="shared" si="0"/>
        <v>-1</v>
      </c>
      <c r="E12" s="23">
        <f t="shared" si="1"/>
        <v>-4.0000000000000001E-3</v>
      </c>
      <c r="F12" s="1"/>
      <c r="G12" s="1"/>
    </row>
    <row r="13" spans="1:7" x14ac:dyDescent="0.25">
      <c r="A13" s="10" t="s">
        <v>7</v>
      </c>
      <c r="B13" s="14">
        <f>DWH!O10</f>
        <v>552</v>
      </c>
      <c r="C13" s="14">
        <f>DWH!P10</f>
        <v>461</v>
      </c>
      <c r="D13" s="14">
        <f t="shared" si="0"/>
        <v>91</v>
      </c>
      <c r="E13" s="23">
        <f t="shared" si="1"/>
        <v>0.19700000000000001</v>
      </c>
      <c r="F13" s="1"/>
      <c r="G13" s="1"/>
    </row>
    <row r="14" spans="1:7" x14ac:dyDescent="0.25">
      <c r="A14" s="10" t="s">
        <v>8</v>
      </c>
      <c r="B14" s="14">
        <f>DWH!O11</f>
        <v>662</v>
      </c>
      <c r="C14" s="14">
        <f>DWH!P11</f>
        <v>570</v>
      </c>
      <c r="D14" s="14">
        <f t="shared" si="0"/>
        <v>92</v>
      </c>
      <c r="E14" s="23">
        <f t="shared" si="1"/>
        <v>0.161</v>
      </c>
      <c r="F14" s="1"/>
      <c r="G14" s="1"/>
    </row>
    <row r="15" spans="1:7" x14ac:dyDescent="0.25">
      <c r="A15" s="10" t="s">
        <v>9</v>
      </c>
      <c r="B15" s="14">
        <f>DWH!O12</f>
        <v>197</v>
      </c>
      <c r="C15" s="14">
        <f>DWH!P12</f>
        <v>179</v>
      </c>
      <c r="D15" s="14">
        <f t="shared" si="0"/>
        <v>18</v>
      </c>
      <c r="E15" s="23">
        <f t="shared" si="1"/>
        <v>0.10100000000000001</v>
      </c>
      <c r="F15" s="1"/>
      <c r="G15" s="1"/>
    </row>
    <row r="16" spans="1:7" x14ac:dyDescent="0.25">
      <c r="A16" s="10" t="s">
        <v>127</v>
      </c>
      <c r="B16" s="14">
        <f>DWH!O13</f>
        <v>18</v>
      </c>
      <c r="C16" s="14">
        <f>DWH!P13</f>
        <v>9</v>
      </c>
      <c r="D16" s="14">
        <f t="shared" si="0"/>
        <v>9</v>
      </c>
      <c r="E16" s="23">
        <f t="shared" si="1"/>
        <v>1</v>
      </c>
      <c r="F16" s="1"/>
      <c r="G16" s="1"/>
    </row>
    <row r="17" spans="1:7" x14ac:dyDescent="0.25">
      <c r="A17" s="10" t="s">
        <v>11</v>
      </c>
      <c r="B17" s="14">
        <f>DWH!O14</f>
        <v>488</v>
      </c>
      <c r="C17" s="14">
        <f>DWH!P14</f>
        <v>400</v>
      </c>
      <c r="D17" s="14">
        <f t="shared" si="0"/>
        <v>88</v>
      </c>
      <c r="E17" s="23">
        <f t="shared" si="1"/>
        <v>0.22</v>
      </c>
      <c r="F17" s="1"/>
      <c r="G17" s="1"/>
    </row>
    <row r="18" spans="1:7" x14ac:dyDescent="0.25">
      <c r="A18" s="10" t="s">
        <v>12</v>
      </c>
      <c r="B18" s="14">
        <f>DWH!O15</f>
        <v>206</v>
      </c>
      <c r="C18" s="14">
        <f>DWH!P15</f>
        <v>179</v>
      </c>
      <c r="D18" s="14">
        <f t="shared" si="0"/>
        <v>27</v>
      </c>
      <c r="E18" s="23">
        <f t="shared" si="1"/>
        <v>0.151</v>
      </c>
      <c r="F18" s="1"/>
      <c r="G18" s="1"/>
    </row>
    <row r="19" spans="1:7" x14ac:dyDescent="0.25">
      <c r="A19" s="10" t="s">
        <v>13</v>
      </c>
      <c r="B19" s="14">
        <f>DWH!O16</f>
        <v>853</v>
      </c>
      <c r="C19" s="14">
        <f>DWH!P16</f>
        <v>777</v>
      </c>
      <c r="D19" s="14">
        <f t="shared" si="0"/>
        <v>76</v>
      </c>
      <c r="E19" s="23">
        <f t="shared" si="1"/>
        <v>9.8000000000000004E-2</v>
      </c>
      <c r="F19" s="1"/>
      <c r="G19" s="1"/>
    </row>
    <row r="20" spans="1:7" x14ac:dyDescent="0.25">
      <c r="A20" s="10" t="s">
        <v>14</v>
      </c>
      <c r="B20" s="14">
        <f>DWH!O17</f>
        <v>345</v>
      </c>
      <c r="C20" s="14">
        <f>DWH!P17</f>
        <v>286</v>
      </c>
      <c r="D20" s="14">
        <f t="shared" si="0"/>
        <v>59</v>
      </c>
      <c r="E20" s="23">
        <f t="shared" si="1"/>
        <v>0.20599999999999999</v>
      </c>
      <c r="F20" s="1"/>
      <c r="G20" s="1"/>
    </row>
    <row r="21" spans="1:7" x14ac:dyDescent="0.25">
      <c r="A21" s="146" t="s">
        <v>15</v>
      </c>
      <c r="B21" s="11">
        <f>DWH!O53</f>
        <v>352</v>
      </c>
      <c r="C21" s="11">
        <f>DWH!P53</f>
        <v>368</v>
      </c>
      <c r="D21" s="14">
        <f t="shared" si="0"/>
        <v>-16</v>
      </c>
      <c r="E21" s="23">
        <f t="shared" si="1"/>
        <v>-4.2999999999999997E-2</v>
      </c>
      <c r="F21" s="1"/>
      <c r="G21" s="1"/>
    </row>
    <row r="22" spans="1:7" ht="15.75" thickBot="1" x14ac:dyDescent="0.3">
      <c r="A22" s="147" t="s">
        <v>16</v>
      </c>
      <c r="B22" s="17">
        <f>DWH!O54</f>
        <v>386</v>
      </c>
      <c r="C22" s="17">
        <f>DWH!P54</f>
        <v>345</v>
      </c>
      <c r="D22" s="28">
        <f t="shared" si="0"/>
        <v>41</v>
      </c>
      <c r="E22" s="29">
        <f t="shared" si="1"/>
        <v>0.11899999999999999</v>
      </c>
      <c r="F22" s="1"/>
      <c r="G22" s="1"/>
    </row>
    <row r="23" spans="1:7" ht="15.75" thickTop="1" x14ac:dyDescent="0.25">
      <c r="A23" s="145" t="s">
        <v>100</v>
      </c>
      <c r="B23" s="19">
        <f>DWH!N80</f>
        <v>422</v>
      </c>
      <c r="C23" s="19">
        <f>DWH!O80</f>
        <v>496</v>
      </c>
      <c r="D23" s="19">
        <f t="shared" si="0"/>
        <v>-74</v>
      </c>
      <c r="E23" s="144">
        <f t="shared" si="1"/>
        <v>-0.14899999999999999</v>
      </c>
      <c r="F23" s="1"/>
      <c r="G23" s="1"/>
    </row>
    <row r="24" spans="1:7" x14ac:dyDescent="0.25">
      <c r="A24" s="146" t="s">
        <v>18</v>
      </c>
      <c r="B24" s="11">
        <f>DWH!N87</f>
        <v>241</v>
      </c>
      <c r="C24" s="11">
        <f>DWH!O87</f>
        <v>224</v>
      </c>
      <c r="D24" s="14">
        <f t="shared" si="0"/>
        <v>17</v>
      </c>
      <c r="E24" s="23">
        <f t="shared" si="1"/>
        <v>7.5999999999999998E-2</v>
      </c>
      <c r="F24" s="1"/>
      <c r="G24" s="1"/>
    </row>
    <row r="25" spans="1:7" ht="15.75" thickBot="1" x14ac:dyDescent="0.3">
      <c r="A25" s="147" t="s">
        <v>19</v>
      </c>
      <c r="B25" s="17">
        <f>DWH!N88</f>
        <v>305</v>
      </c>
      <c r="C25" s="17">
        <f>DWH!O88</f>
        <v>266</v>
      </c>
      <c r="D25" s="28">
        <f t="shared" si="0"/>
        <v>39</v>
      </c>
      <c r="E25" s="29">
        <f t="shared" si="1"/>
        <v>0.14699999999999999</v>
      </c>
      <c r="F25" s="1"/>
      <c r="G25" s="1"/>
    </row>
    <row r="26" spans="1:7" ht="15.75" thickTop="1" x14ac:dyDescent="0.25">
      <c r="A26" s="145" t="s">
        <v>20</v>
      </c>
      <c r="B26" s="19">
        <f>DWH!N64</f>
        <v>35</v>
      </c>
      <c r="C26" s="19">
        <f>DWH!O64</f>
        <v>28</v>
      </c>
      <c r="D26" s="19">
        <f t="shared" si="0"/>
        <v>7</v>
      </c>
      <c r="E26" s="144">
        <f t="shared" si="1"/>
        <v>0.25</v>
      </c>
    </row>
    <row r="27" spans="1:7" ht="15.75" thickBot="1" x14ac:dyDescent="0.3">
      <c r="A27" s="148" t="s">
        <v>21</v>
      </c>
      <c r="B27" s="17">
        <f>DWH!N73</f>
        <v>54</v>
      </c>
      <c r="C27" s="17">
        <f>DWH!O73</f>
        <v>18</v>
      </c>
      <c r="D27" s="28">
        <f t="shared" si="0"/>
        <v>36</v>
      </c>
      <c r="E27" s="29">
        <f t="shared" si="1"/>
        <v>2</v>
      </c>
    </row>
    <row r="28" spans="1:7" ht="15.75" thickTop="1" x14ac:dyDescent="0.25">
      <c r="A28" s="149" t="s">
        <v>22</v>
      </c>
      <c r="B28" s="143">
        <f>DWH!O95</f>
        <v>85</v>
      </c>
      <c r="C28" s="143">
        <f>DWH!P95</f>
        <v>58</v>
      </c>
      <c r="D28" s="19">
        <f t="shared" si="0"/>
        <v>27</v>
      </c>
      <c r="E28" s="144">
        <f t="shared" si="1"/>
        <v>0.46600000000000003</v>
      </c>
    </row>
    <row r="29" spans="1:7" x14ac:dyDescent="0.25">
      <c r="A29" s="146" t="s">
        <v>23</v>
      </c>
      <c r="B29" s="20">
        <f>DWH!O96</f>
        <v>364</v>
      </c>
      <c r="C29" s="20">
        <f>DWH!P96</f>
        <v>301</v>
      </c>
      <c r="D29" s="14">
        <f t="shared" si="0"/>
        <v>63</v>
      </c>
      <c r="E29" s="23">
        <f t="shared" si="1"/>
        <v>0.20899999999999999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128</v>
      </c>
      <c r="E34" s="180" t="s">
        <v>129</v>
      </c>
    </row>
    <row r="35" spans="1:7" ht="15.75" thickBot="1" x14ac:dyDescent="0.3">
      <c r="A35" s="179"/>
      <c r="B35" s="58">
        <f>B7</f>
        <v>45505</v>
      </c>
      <c r="C35" s="58">
        <f>C7</f>
        <v>45139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DWH!O18</f>
        <v>631</v>
      </c>
      <c r="C36" s="14">
        <f>DWH!P18</f>
        <v>602</v>
      </c>
      <c r="D36" s="14">
        <f>B36-C36</f>
        <v>29</v>
      </c>
      <c r="E36" s="23">
        <f>D36/C36</f>
        <v>4.8000000000000001E-2</v>
      </c>
    </row>
    <row r="37" spans="1:7" x14ac:dyDescent="0.25">
      <c r="A37" s="10" t="s">
        <v>3</v>
      </c>
      <c r="B37" s="14">
        <f>DWH!O19</f>
        <v>61</v>
      </c>
      <c r="C37" s="14">
        <f>DWH!P19</f>
        <v>54</v>
      </c>
      <c r="D37" s="14">
        <f t="shared" ref="D37:D53" si="2">B37-C37</f>
        <v>7</v>
      </c>
      <c r="E37" s="23">
        <f t="shared" ref="E37:E53" si="3">D37/C37</f>
        <v>0.13</v>
      </c>
    </row>
    <row r="38" spans="1:7" x14ac:dyDescent="0.25">
      <c r="A38" s="10" t="s">
        <v>4</v>
      </c>
      <c r="B38" s="14">
        <f>DWH!O20</f>
        <v>366</v>
      </c>
      <c r="C38" s="14">
        <f>DWH!P20</f>
        <v>361</v>
      </c>
      <c r="D38" s="14">
        <f t="shared" si="2"/>
        <v>5</v>
      </c>
      <c r="E38" s="23">
        <f t="shared" si="3"/>
        <v>1.4E-2</v>
      </c>
    </row>
    <row r="39" spans="1:7" x14ac:dyDescent="0.25">
      <c r="A39" s="10" t="s">
        <v>5</v>
      </c>
      <c r="B39" s="14">
        <f>DWH!O21</f>
        <v>136</v>
      </c>
      <c r="C39" s="14">
        <f>DWH!P21</f>
        <v>117</v>
      </c>
      <c r="D39" s="14">
        <f t="shared" si="2"/>
        <v>19</v>
      </c>
      <c r="E39" s="23">
        <f t="shared" si="3"/>
        <v>0.16200000000000001</v>
      </c>
    </row>
    <row r="40" spans="1:7" x14ac:dyDescent="0.25">
      <c r="A40" s="10" t="s">
        <v>6</v>
      </c>
      <c r="B40" s="14">
        <f>DWH!O22</f>
        <v>68</v>
      </c>
      <c r="C40" s="14">
        <f>DWH!P22</f>
        <v>70</v>
      </c>
      <c r="D40" s="14">
        <f t="shared" si="2"/>
        <v>-2</v>
      </c>
      <c r="E40" s="23">
        <f t="shared" si="3"/>
        <v>-2.9000000000000001E-2</v>
      </c>
    </row>
    <row r="41" spans="1:7" x14ac:dyDescent="0.25">
      <c r="A41" s="10" t="s">
        <v>7</v>
      </c>
      <c r="B41" s="14">
        <f>DWH!O23</f>
        <v>212</v>
      </c>
      <c r="C41" s="14">
        <f>DWH!P23</f>
        <v>167</v>
      </c>
      <c r="D41" s="14">
        <f t="shared" si="2"/>
        <v>45</v>
      </c>
      <c r="E41" s="23">
        <f t="shared" si="3"/>
        <v>0.26900000000000002</v>
      </c>
    </row>
    <row r="42" spans="1:7" x14ac:dyDescent="0.25">
      <c r="A42" s="10" t="s">
        <v>51</v>
      </c>
      <c r="B42" s="14">
        <f>DWH!O24</f>
        <v>302</v>
      </c>
      <c r="C42" s="14">
        <f>DWH!P24</f>
        <v>261</v>
      </c>
      <c r="D42" s="14">
        <f t="shared" si="2"/>
        <v>41</v>
      </c>
      <c r="E42" s="23">
        <f t="shared" si="3"/>
        <v>0.157</v>
      </c>
    </row>
    <row r="43" spans="1:7" x14ac:dyDescent="0.25">
      <c r="A43" s="10" t="s">
        <v>9</v>
      </c>
      <c r="B43" s="14">
        <f>DWH!O25</f>
        <v>75</v>
      </c>
      <c r="C43" s="14">
        <f>DWH!P25</f>
        <v>68</v>
      </c>
      <c r="D43" s="14">
        <f t="shared" si="2"/>
        <v>7</v>
      </c>
      <c r="E43" s="23">
        <f t="shared" si="3"/>
        <v>0.10299999999999999</v>
      </c>
    </row>
    <row r="44" spans="1:7" x14ac:dyDescent="0.25">
      <c r="A44" s="10" t="s">
        <v>127</v>
      </c>
      <c r="B44" s="14">
        <f>DWH!O26</f>
        <v>5</v>
      </c>
      <c r="C44" s="14">
        <f>DWH!P26</f>
        <v>5</v>
      </c>
      <c r="D44" s="14">
        <f t="shared" si="2"/>
        <v>0</v>
      </c>
      <c r="E44" s="23">
        <f t="shared" si="3"/>
        <v>0</v>
      </c>
    </row>
    <row r="45" spans="1:7" x14ac:dyDescent="0.25">
      <c r="A45" s="10" t="s">
        <v>11</v>
      </c>
      <c r="B45" s="14">
        <f>DWH!O27</f>
        <v>179</v>
      </c>
      <c r="C45" s="14">
        <f>DWH!P27</f>
        <v>127</v>
      </c>
      <c r="D45" s="14">
        <f t="shared" si="2"/>
        <v>52</v>
      </c>
      <c r="E45" s="23">
        <f t="shared" si="3"/>
        <v>0.40899999999999997</v>
      </c>
    </row>
    <row r="46" spans="1:7" x14ac:dyDescent="0.25">
      <c r="A46" s="10" t="s">
        <v>12</v>
      </c>
      <c r="B46" s="14">
        <f>DWH!O28</f>
        <v>60</v>
      </c>
      <c r="C46" s="14">
        <f>DWH!P28</f>
        <v>48</v>
      </c>
      <c r="D46" s="14">
        <f t="shared" si="2"/>
        <v>12</v>
      </c>
      <c r="E46" s="23">
        <f t="shared" si="3"/>
        <v>0.25</v>
      </c>
    </row>
    <row r="47" spans="1:7" x14ac:dyDescent="0.25">
      <c r="A47" s="10" t="s">
        <v>13</v>
      </c>
      <c r="B47" s="14">
        <f>DWH!O29</f>
        <v>384</v>
      </c>
      <c r="C47" s="14">
        <f>DWH!P29</f>
        <v>353</v>
      </c>
      <c r="D47" s="14">
        <f t="shared" si="2"/>
        <v>31</v>
      </c>
      <c r="E47" s="23">
        <f t="shared" si="3"/>
        <v>8.7999999999999995E-2</v>
      </c>
    </row>
    <row r="48" spans="1:7" x14ac:dyDescent="0.25">
      <c r="A48" s="10" t="s">
        <v>14</v>
      </c>
      <c r="B48" s="14">
        <f>DWH!O30</f>
        <v>130</v>
      </c>
      <c r="C48" s="14">
        <f>DWH!P30</f>
        <v>96</v>
      </c>
      <c r="D48" s="14">
        <f t="shared" si="2"/>
        <v>34</v>
      </c>
      <c r="E48" s="23">
        <f t="shared" si="3"/>
        <v>0.35399999999999998</v>
      </c>
    </row>
    <row r="49" spans="1:7" x14ac:dyDescent="0.25">
      <c r="A49" s="146" t="s">
        <v>15</v>
      </c>
      <c r="B49" s="11">
        <f>DWH!O55</f>
        <v>151</v>
      </c>
      <c r="C49" s="11">
        <f>DWH!P55</f>
        <v>162</v>
      </c>
      <c r="D49" s="14">
        <f t="shared" si="2"/>
        <v>-11</v>
      </c>
      <c r="E49" s="23">
        <f t="shared" si="3"/>
        <v>-6.8000000000000005E-2</v>
      </c>
    </row>
    <row r="50" spans="1:7" ht="15.75" thickBot="1" x14ac:dyDescent="0.3">
      <c r="A50" s="146" t="s">
        <v>16</v>
      </c>
      <c r="B50" s="17">
        <f>DWH!O56</f>
        <v>163</v>
      </c>
      <c r="C50" s="17">
        <f>DWH!P56</f>
        <v>150</v>
      </c>
      <c r="D50" s="28">
        <f t="shared" si="2"/>
        <v>13</v>
      </c>
      <c r="E50" s="29">
        <f t="shared" si="3"/>
        <v>8.6999999999999994E-2</v>
      </c>
    </row>
    <row r="51" spans="1:7" ht="16.5" thickTop="1" thickBot="1" x14ac:dyDescent="0.3">
      <c r="A51" s="150" t="s">
        <v>20</v>
      </c>
      <c r="B51" s="22">
        <f>DWH!N65</f>
        <v>16</v>
      </c>
      <c r="C51" s="22">
        <f>DWH!O65</f>
        <v>6</v>
      </c>
      <c r="D51" s="22">
        <f t="shared" si="2"/>
        <v>10</v>
      </c>
      <c r="E51" s="24">
        <f t="shared" si="3"/>
        <v>1.667</v>
      </c>
    </row>
    <row r="52" spans="1:7" ht="15.75" thickTop="1" x14ac:dyDescent="0.25">
      <c r="A52" s="146" t="s">
        <v>22</v>
      </c>
      <c r="B52" s="20">
        <f>DWH!O97</f>
        <v>33</v>
      </c>
      <c r="C52" s="20">
        <f>DWH!P97</f>
        <v>26</v>
      </c>
      <c r="D52" s="14">
        <f t="shared" si="2"/>
        <v>7</v>
      </c>
      <c r="E52" s="23">
        <f t="shared" si="3"/>
        <v>0.26900000000000002</v>
      </c>
    </row>
    <row r="53" spans="1:7" x14ac:dyDescent="0.25">
      <c r="A53" s="146" t="s">
        <v>23</v>
      </c>
      <c r="B53" s="12">
        <f>DWH!O98</f>
        <v>147</v>
      </c>
      <c r="C53" s="12">
        <f>DWH!P98</f>
        <v>144</v>
      </c>
      <c r="D53" s="14">
        <f t="shared" si="2"/>
        <v>3</v>
      </c>
      <c r="E53" s="23">
        <f t="shared" si="3"/>
        <v>2.1000000000000001E-2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131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128</v>
      </c>
      <c r="E57" s="180" t="s">
        <v>129</v>
      </c>
    </row>
    <row r="58" spans="1:7" ht="15.75" thickBot="1" x14ac:dyDescent="0.3">
      <c r="A58" s="179"/>
      <c r="B58" s="58">
        <f>B7</f>
        <v>45505</v>
      </c>
      <c r="C58" s="58">
        <f>C7</f>
        <v>45139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DWH!O31</f>
        <v>875</v>
      </c>
      <c r="C59" s="14">
        <f>DWH!P31</f>
        <v>834</v>
      </c>
      <c r="D59" s="14">
        <f>B59-C59</f>
        <v>41</v>
      </c>
      <c r="E59" s="23">
        <f>D59/C59</f>
        <v>4.9000000000000002E-2</v>
      </c>
    </row>
    <row r="60" spans="1:7" x14ac:dyDescent="0.25">
      <c r="A60" s="10" t="s">
        <v>3</v>
      </c>
      <c r="B60" s="14">
        <f>DWH!O32</f>
        <v>78</v>
      </c>
      <c r="C60" s="14">
        <f>DWH!P32</f>
        <v>45</v>
      </c>
      <c r="D60" s="14">
        <f t="shared" ref="D60:D76" si="4">B60-C60</f>
        <v>33</v>
      </c>
      <c r="E60" s="23">
        <f t="shared" ref="E60:E76" si="5">D60/C60</f>
        <v>0.73299999999999998</v>
      </c>
    </row>
    <row r="61" spans="1:7" x14ac:dyDescent="0.25">
      <c r="A61" s="10" t="s">
        <v>4</v>
      </c>
      <c r="B61" s="14">
        <f>DWH!O33</f>
        <v>473</v>
      </c>
      <c r="C61" s="14">
        <f>DWH!P33</f>
        <v>450</v>
      </c>
      <c r="D61" s="14">
        <f t="shared" si="4"/>
        <v>23</v>
      </c>
      <c r="E61" s="23">
        <f t="shared" si="5"/>
        <v>5.0999999999999997E-2</v>
      </c>
    </row>
    <row r="62" spans="1:7" x14ac:dyDescent="0.25">
      <c r="A62" s="10" t="s">
        <v>5</v>
      </c>
      <c r="B62" s="14">
        <f>DWH!O34</f>
        <v>136</v>
      </c>
      <c r="C62" s="14">
        <f>DWH!P34</f>
        <v>152</v>
      </c>
      <c r="D62" s="14">
        <f t="shared" si="4"/>
        <v>-16</v>
      </c>
      <c r="E62" s="23">
        <f t="shared" si="5"/>
        <v>-0.105</v>
      </c>
    </row>
    <row r="63" spans="1:7" x14ac:dyDescent="0.25">
      <c r="A63" s="10" t="s">
        <v>6</v>
      </c>
      <c r="B63" s="14">
        <f>DWH!O35</f>
        <v>188</v>
      </c>
      <c r="C63" s="14">
        <f>DWH!P35</f>
        <v>187</v>
      </c>
      <c r="D63" s="14">
        <f t="shared" si="4"/>
        <v>1</v>
      </c>
      <c r="E63" s="23">
        <f t="shared" si="5"/>
        <v>5.0000000000000001E-3</v>
      </c>
    </row>
    <row r="64" spans="1:7" x14ac:dyDescent="0.25">
      <c r="A64" s="10" t="s">
        <v>7</v>
      </c>
      <c r="B64" s="14">
        <f>DWH!O36</f>
        <v>340</v>
      </c>
      <c r="C64" s="14">
        <f>DWH!P36</f>
        <v>294</v>
      </c>
      <c r="D64" s="14">
        <f t="shared" si="4"/>
        <v>46</v>
      </c>
      <c r="E64" s="23">
        <f t="shared" si="5"/>
        <v>0.156</v>
      </c>
    </row>
    <row r="65" spans="1:5" x14ac:dyDescent="0.25">
      <c r="A65" s="10" t="s">
        <v>8</v>
      </c>
      <c r="B65" s="14">
        <f>DWH!O37</f>
        <v>360</v>
      </c>
      <c r="C65" s="14">
        <f>DWH!P37</f>
        <v>309</v>
      </c>
      <c r="D65" s="14">
        <f t="shared" si="4"/>
        <v>51</v>
      </c>
      <c r="E65" s="23">
        <f t="shared" si="5"/>
        <v>0.16500000000000001</v>
      </c>
    </row>
    <row r="66" spans="1:5" x14ac:dyDescent="0.25">
      <c r="A66" s="10" t="s">
        <v>9</v>
      </c>
      <c r="B66" s="14">
        <f>DWH!O38</f>
        <v>122</v>
      </c>
      <c r="C66" s="14">
        <f>DWH!P38</f>
        <v>111</v>
      </c>
      <c r="D66" s="14">
        <f t="shared" si="4"/>
        <v>11</v>
      </c>
      <c r="E66" s="23">
        <f t="shared" si="5"/>
        <v>9.9000000000000005E-2</v>
      </c>
    </row>
    <row r="67" spans="1:5" x14ac:dyDescent="0.25">
      <c r="A67" s="10" t="s">
        <v>127</v>
      </c>
      <c r="B67" s="14">
        <f>DWH!O39</f>
        <v>13</v>
      </c>
      <c r="C67" s="14">
        <f>DWH!P39</f>
        <v>4</v>
      </c>
      <c r="D67" s="14">
        <f t="shared" si="4"/>
        <v>9</v>
      </c>
      <c r="E67" s="23">
        <f t="shared" si="5"/>
        <v>2.25</v>
      </c>
    </row>
    <row r="68" spans="1:5" x14ac:dyDescent="0.25">
      <c r="A68" s="10" t="s">
        <v>11</v>
      </c>
      <c r="B68" s="14">
        <f>DWH!O40</f>
        <v>309</v>
      </c>
      <c r="C68" s="14">
        <f>DWH!P40</f>
        <v>273</v>
      </c>
      <c r="D68" s="14">
        <f t="shared" si="4"/>
        <v>36</v>
      </c>
      <c r="E68" s="23">
        <f t="shared" si="5"/>
        <v>0.13200000000000001</v>
      </c>
    </row>
    <row r="69" spans="1:5" x14ac:dyDescent="0.25">
      <c r="A69" s="10" t="s">
        <v>12</v>
      </c>
      <c r="B69" s="14">
        <f>DWH!O41</f>
        <v>146</v>
      </c>
      <c r="C69" s="14">
        <f>DWH!P41</f>
        <v>131</v>
      </c>
      <c r="D69" s="14">
        <f t="shared" si="4"/>
        <v>15</v>
      </c>
      <c r="E69" s="23">
        <f t="shared" si="5"/>
        <v>0.115</v>
      </c>
    </row>
    <row r="70" spans="1:5" x14ac:dyDescent="0.25">
      <c r="A70" s="10" t="s">
        <v>13</v>
      </c>
      <c r="B70" s="14">
        <f>DWH!O42</f>
        <v>469</v>
      </c>
      <c r="C70" s="14">
        <f>DWH!P42</f>
        <v>424</v>
      </c>
      <c r="D70" s="14">
        <f t="shared" si="4"/>
        <v>45</v>
      </c>
      <c r="E70" s="23">
        <f t="shared" si="5"/>
        <v>0.106</v>
      </c>
    </row>
    <row r="71" spans="1:5" x14ac:dyDescent="0.25">
      <c r="A71" s="10" t="s">
        <v>14</v>
      </c>
      <c r="B71" s="14">
        <f>DWH!O43</f>
        <v>215</v>
      </c>
      <c r="C71" s="14">
        <f>DWH!P43</f>
        <v>190</v>
      </c>
      <c r="D71" s="14">
        <f t="shared" si="4"/>
        <v>25</v>
      </c>
      <c r="E71" s="23">
        <f t="shared" si="5"/>
        <v>0.13200000000000001</v>
      </c>
    </row>
    <row r="72" spans="1:5" x14ac:dyDescent="0.25">
      <c r="A72" s="146" t="s">
        <v>15</v>
      </c>
      <c r="B72" s="11">
        <f>DWH!O57</f>
        <v>201</v>
      </c>
      <c r="C72" s="11">
        <f>DWH!P57</f>
        <v>206</v>
      </c>
      <c r="D72" s="14">
        <f t="shared" si="4"/>
        <v>-5</v>
      </c>
      <c r="E72" s="23">
        <f t="shared" si="5"/>
        <v>-2.4E-2</v>
      </c>
    </row>
    <row r="73" spans="1:5" ht="15.75" thickBot="1" x14ac:dyDescent="0.3">
      <c r="A73" s="146" t="s">
        <v>16</v>
      </c>
      <c r="B73" s="11">
        <f>DWH!O58</f>
        <v>223</v>
      </c>
      <c r="C73" s="11">
        <f>DWH!P58</f>
        <v>195</v>
      </c>
      <c r="D73" s="28">
        <f t="shared" si="4"/>
        <v>28</v>
      </c>
      <c r="E73" s="29">
        <f t="shared" si="5"/>
        <v>0.14399999999999999</v>
      </c>
    </row>
    <row r="74" spans="1:5" ht="16.5" thickTop="1" thickBot="1" x14ac:dyDescent="0.3">
      <c r="A74" s="150" t="s">
        <v>20</v>
      </c>
      <c r="B74" s="22">
        <f>DWH!N66</f>
        <v>19</v>
      </c>
      <c r="C74" s="22">
        <f>DWH!O66</f>
        <v>22</v>
      </c>
      <c r="D74" s="22">
        <f t="shared" si="4"/>
        <v>-3</v>
      </c>
      <c r="E74" s="24">
        <f t="shared" si="5"/>
        <v>-0.13600000000000001</v>
      </c>
    </row>
    <row r="75" spans="1:5" ht="15.75" thickTop="1" x14ac:dyDescent="0.25">
      <c r="A75" s="146" t="s">
        <v>22</v>
      </c>
      <c r="B75" s="12">
        <f>DWH!O99</f>
        <v>52</v>
      </c>
      <c r="C75" s="12">
        <f>DWH!P99</f>
        <v>32</v>
      </c>
      <c r="D75" s="14">
        <f t="shared" si="4"/>
        <v>20</v>
      </c>
      <c r="E75" s="23">
        <f t="shared" si="5"/>
        <v>0.625</v>
      </c>
    </row>
    <row r="76" spans="1:5" x14ac:dyDescent="0.25">
      <c r="A76" s="146" t="s">
        <v>23</v>
      </c>
      <c r="B76" s="12">
        <f>DWH!O100</f>
        <v>217</v>
      </c>
      <c r="C76" s="12">
        <f>DWH!P100</f>
        <v>157</v>
      </c>
      <c r="D76" s="14">
        <f t="shared" si="4"/>
        <v>60</v>
      </c>
      <c r="E76" s="23">
        <f t="shared" si="5"/>
        <v>0.38200000000000001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45505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37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128</v>
      </c>
      <c r="E6" s="180" t="s">
        <v>129</v>
      </c>
      <c r="F6" s="1"/>
      <c r="G6" s="1"/>
    </row>
    <row r="7" spans="1:7" ht="15.75" thickBot="1" x14ac:dyDescent="0.3">
      <c r="A7" s="179"/>
      <c r="B7" s="58">
        <f>'AMS Wien'!B7</f>
        <v>45505</v>
      </c>
      <c r="C7" s="58">
        <f>'AMS Wien'!C7</f>
        <v>45139</v>
      </c>
      <c r="D7" s="181"/>
      <c r="E7" s="181"/>
      <c r="G7" s="33"/>
    </row>
    <row r="8" spans="1:7" ht="15.75" thickTop="1" x14ac:dyDescent="0.25">
      <c r="A8" s="145" t="s">
        <v>2</v>
      </c>
      <c r="B8" s="14">
        <f>DWH!Q5</f>
        <v>1217</v>
      </c>
      <c r="C8" s="14">
        <f>DWH!R5</f>
        <v>1107</v>
      </c>
      <c r="D8" s="14">
        <f>B8-C8</f>
        <v>110</v>
      </c>
      <c r="E8" s="23">
        <f>D8/C8</f>
        <v>9.9000000000000005E-2</v>
      </c>
      <c r="F8" s="1"/>
      <c r="G8" s="1"/>
    </row>
    <row r="9" spans="1:7" x14ac:dyDescent="0.25">
      <c r="A9" s="10" t="s">
        <v>3</v>
      </c>
      <c r="B9" s="14">
        <f>DWH!Q6</f>
        <v>100</v>
      </c>
      <c r="C9" s="14">
        <f>DWH!R6</f>
        <v>99</v>
      </c>
      <c r="D9" s="14">
        <f t="shared" ref="D9:D29" si="0">B9-C9</f>
        <v>1</v>
      </c>
      <c r="E9" s="23">
        <f t="shared" ref="E9:E29" si="1">D9/C9</f>
        <v>0.01</v>
      </c>
      <c r="F9" s="1"/>
      <c r="G9" s="1"/>
    </row>
    <row r="10" spans="1:7" x14ac:dyDescent="0.25">
      <c r="A10" s="10" t="s">
        <v>4</v>
      </c>
      <c r="B10" s="14">
        <f>DWH!Q7</f>
        <v>698</v>
      </c>
      <c r="C10" s="14">
        <f>DWH!R7</f>
        <v>623</v>
      </c>
      <c r="D10" s="14">
        <f t="shared" si="0"/>
        <v>75</v>
      </c>
      <c r="E10" s="23">
        <f t="shared" si="1"/>
        <v>0.12</v>
      </c>
      <c r="F10" s="1"/>
      <c r="G10" s="1"/>
    </row>
    <row r="11" spans="1:7" x14ac:dyDescent="0.25">
      <c r="A11" s="10" t="s">
        <v>5</v>
      </c>
      <c r="B11" s="14">
        <f>DWH!Q8</f>
        <v>209</v>
      </c>
      <c r="C11" s="14">
        <f>DWH!R8</f>
        <v>222</v>
      </c>
      <c r="D11" s="14">
        <f t="shared" si="0"/>
        <v>-13</v>
      </c>
      <c r="E11" s="23">
        <f t="shared" si="1"/>
        <v>-5.8999999999999997E-2</v>
      </c>
      <c r="F11" s="1"/>
      <c r="G11" s="1"/>
    </row>
    <row r="12" spans="1:7" x14ac:dyDescent="0.25">
      <c r="A12" s="10" t="s">
        <v>6</v>
      </c>
      <c r="B12" s="14">
        <f>DWH!Q9</f>
        <v>210</v>
      </c>
      <c r="C12" s="14">
        <f>DWH!R9</f>
        <v>163</v>
      </c>
      <c r="D12" s="14">
        <f t="shared" si="0"/>
        <v>47</v>
      </c>
      <c r="E12" s="23">
        <f t="shared" si="1"/>
        <v>0.28799999999999998</v>
      </c>
      <c r="F12" s="1"/>
      <c r="G12" s="1"/>
    </row>
    <row r="13" spans="1:7" x14ac:dyDescent="0.25">
      <c r="A13" s="10" t="s">
        <v>7</v>
      </c>
      <c r="B13" s="14">
        <f>DWH!Q10</f>
        <v>266</v>
      </c>
      <c r="C13" s="14">
        <f>DWH!R10</f>
        <v>263</v>
      </c>
      <c r="D13" s="14">
        <f t="shared" si="0"/>
        <v>3</v>
      </c>
      <c r="E13" s="23">
        <f t="shared" si="1"/>
        <v>1.0999999999999999E-2</v>
      </c>
      <c r="F13" s="1"/>
      <c r="G13" s="1"/>
    </row>
    <row r="14" spans="1:7" x14ac:dyDescent="0.25">
      <c r="A14" s="10" t="s">
        <v>8</v>
      </c>
      <c r="B14" s="14">
        <f>DWH!Q11</f>
        <v>458</v>
      </c>
      <c r="C14" s="14">
        <f>DWH!R11</f>
        <v>449</v>
      </c>
      <c r="D14" s="14">
        <f t="shared" si="0"/>
        <v>9</v>
      </c>
      <c r="E14" s="23">
        <f t="shared" si="1"/>
        <v>0.02</v>
      </c>
      <c r="F14" s="1"/>
      <c r="G14" s="1"/>
    </row>
    <row r="15" spans="1:7" x14ac:dyDescent="0.25">
      <c r="A15" s="10" t="s">
        <v>9</v>
      </c>
      <c r="B15" s="14">
        <f>DWH!Q12</f>
        <v>116</v>
      </c>
      <c r="C15" s="14">
        <f>DWH!R12</f>
        <v>96</v>
      </c>
      <c r="D15" s="14">
        <f t="shared" si="0"/>
        <v>20</v>
      </c>
      <c r="E15" s="23">
        <f t="shared" si="1"/>
        <v>0.20799999999999999</v>
      </c>
      <c r="F15" s="1"/>
      <c r="G15" s="1"/>
    </row>
    <row r="16" spans="1:7" x14ac:dyDescent="0.25">
      <c r="A16" s="10" t="s">
        <v>127</v>
      </c>
      <c r="B16" s="14">
        <f>DWH!Q13</f>
        <v>17</v>
      </c>
      <c r="C16" s="14">
        <f>DWH!R13</f>
        <v>13</v>
      </c>
      <c r="D16" s="14">
        <f t="shared" si="0"/>
        <v>4</v>
      </c>
      <c r="E16" s="23">
        <f t="shared" si="1"/>
        <v>0.308</v>
      </c>
      <c r="F16" s="1"/>
      <c r="G16" s="1"/>
    </row>
    <row r="17" spans="1:7" x14ac:dyDescent="0.25">
      <c r="A17" s="10" t="s">
        <v>11</v>
      </c>
      <c r="B17" s="14">
        <f>DWH!Q14</f>
        <v>375</v>
      </c>
      <c r="C17" s="14">
        <f>DWH!R14</f>
        <v>289</v>
      </c>
      <c r="D17" s="14">
        <f t="shared" si="0"/>
        <v>86</v>
      </c>
      <c r="E17" s="23">
        <f t="shared" si="1"/>
        <v>0.29799999999999999</v>
      </c>
      <c r="F17" s="1"/>
      <c r="G17" s="1"/>
    </row>
    <row r="18" spans="1:7" x14ac:dyDescent="0.25">
      <c r="A18" s="10" t="s">
        <v>12</v>
      </c>
      <c r="B18" s="14">
        <f>DWH!Q15</f>
        <v>154</v>
      </c>
      <c r="C18" s="14">
        <f>DWH!R15</f>
        <v>114</v>
      </c>
      <c r="D18" s="14">
        <f t="shared" si="0"/>
        <v>40</v>
      </c>
      <c r="E18" s="23">
        <f t="shared" si="1"/>
        <v>0.35099999999999998</v>
      </c>
      <c r="F18" s="1"/>
      <c r="G18" s="1"/>
    </row>
    <row r="19" spans="1:7" x14ac:dyDescent="0.25">
      <c r="A19" s="10" t="s">
        <v>13</v>
      </c>
      <c r="B19" s="14">
        <f>DWH!Q16</f>
        <v>609</v>
      </c>
      <c r="C19" s="14">
        <f>DWH!R16</f>
        <v>594</v>
      </c>
      <c r="D19" s="14">
        <f t="shared" si="0"/>
        <v>15</v>
      </c>
      <c r="E19" s="23">
        <f t="shared" si="1"/>
        <v>2.5000000000000001E-2</v>
      </c>
      <c r="F19" s="1"/>
      <c r="G19" s="1"/>
    </row>
    <row r="20" spans="1:7" x14ac:dyDescent="0.25">
      <c r="A20" s="10" t="s">
        <v>14</v>
      </c>
      <c r="B20" s="14">
        <f>DWH!Q17</f>
        <v>143</v>
      </c>
      <c r="C20" s="14">
        <f>DWH!R17</f>
        <v>160</v>
      </c>
      <c r="D20" s="14">
        <f t="shared" si="0"/>
        <v>-17</v>
      </c>
      <c r="E20" s="23">
        <f t="shared" si="1"/>
        <v>-0.106</v>
      </c>
      <c r="F20" s="1"/>
      <c r="G20" s="1"/>
    </row>
    <row r="21" spans="1:7" x14ac:dyDescent="0.25">
      <c r="A21" s="146" t="s">
        <v>15</v>
      </c>
      <c r="B21" s="11">
        <f>DWH!Q53</f>
        <v>301</v>
      </c>
      <c r="C21" s="11">
        <f>DWH!R53</f>
        <v>270</v>
      </c>
      <c r="D21" s="14">
        <f t="shared" si="0"/>
        <v>31</v>
      </c>
      <c r="E21" s="23">
        <f t="shared" si="1"/>
        <v>0.115</v>
      </c>
      <c r="F21" s="1"/>
      <c r="G21" s="1"/>
    </row>
    <row r="22" spans="1:7" ht="15.75" thickBot="1" x14ac:dyDescent="0.3">
      <c r="A22" s="147" t="s">
        <v>16</v>
      </c>
      <c r="B22" s="17">
        <f>DWH!Q54</f>
        <v>257</v>
      </c>
      <c r="C22" s="17">
        <f>DWH!R54</f>
        <v>313</v>
      </c>
      <c r="D22" s="28">
        <f t="shared" si="0"/>
        <v>-56</v>
      </c>
      <c r="E22" s="29">
        <f t="shared" si="1"/>
        <v>-0.17899999999999999</v>
      </c>
      <c r="F22" s="1"/>
      <c r="G22" s="1"/>
    </row>
    <row r="23" spans="1:7" ht="15.75" thickTop="1" x14ac:dyDescent="0.25">
      <c r="A23" s="145" t="s">
        <v>100</v>
      </c>
      <c r="B23" s="19">
        <f>DWH!P80</f>
        <v>636</v>
      </c>
      <c r="C23" s="19">
        <f>DWH!Q80</f>
        <v>805</v>
      </c>
      <c r="D23" s="19">
        <f t="shared" si="0"/>
        <v>-169</v>
      </c>
      <c r="E23" s="144">
        <f t="shared" si="1"/>
        <v>-0.21</v>
      </c>
      <c r="F23" s="1"/>
      <c r="G23" s="1"/>
    </row>
    <row r="24" spans="1:7" x14ac:dyDescent="0.25">
      <c r="A24" s="146" t="s">
        <v>18</v>
      </c>
      <c r="B24" s="11">
        <f>DWH!P87</f>
        <v>323</v>
      </c>
      <c r="C24" s="11">
        <f>DWH!Q87</f>
        <v>712</v>
      </c>
      <c r="D24" s="14">
        <f t="shared" si="0"/>
        <v>-389</v>
      </c>
      <c r="E24" s="23">
        <f t="shared" si="1"/>
        <v>-0.54600000000000004</v>
      </c>
      <c r="F24" s="1"/>
      <c r="G24" s="1"/>
    </row>
    <row r="25" spans="1:7" ht="15.75" thickBot="1" x14ac:dyDescent="0.3">
      <c r="A25" s="147" t="s">
        <v>19</v>
      </c>
      <c r="B25" s="17">
        <f>DWH!P88</f>
        <v>371</v>
      </c>
      <c r="C25" s="17">
        <f>DWH!Q88</f>
        <v>644</v>
      </c>
      <c r="D25" s="28">
        <f t="shared" si="0"/>
        <v>-273</v>
      </c>
      <c r="E25" s="29">
        <f t="shared" si="1"/>
        <v>-0.42399999999999999</v>
      </c>
      <c r="F25" s="1"/>
      <c r="G25" s="1"/>
    </row>
    <row r="26" spans="1:7" ht="15.75" thickTop="1" x14ac:dyDescent="0.25">
      <c r="A26" s="145" t="s">
        <v>20</v>
      </c>
      <c r="B26" s="19">
        <f>DWH!P64</f>
        <v>26</v>
      </c>
      <c r="C26" s="19">
        <f>DWH!Q64</f>
        <v>21</v>
      </c>
      <c r="D26" s="19">
        <f t="shared" si="0"/>
        <v>5</v>
      </c>
      <c r="E26" s="144">
        <f t="shared" si="1"/>
        <v>0.23799999999999999</v>
      </c>
    </row>
    <row r="27" spans="1:7" ht="15.75" thickBot="1" x14ac:dyDescent="0.3">
      <c r="A27" s="148" t="s">
        <v>21</v>
      </c>
      <c r="B27" s="17">
        <f>DWH!P73</f>
        <v>27</v>
      </c>
      <c r="C27" s="17">
        <f>DWH!Q73</f>
        <v>27</v>
      </c>
      <c r="D27" s="28">
        <f t="shared" si="0"/>
        <v>0</v>
      </c>
      <c r="E27" s="29">
        <f t="shared" si="1"/>
        <v>0</v>
      </c>
    </row>
    <row r="28" spans="1:7" ht="15.75" thickTop="1" x14ac:dyDescent="0.25">
      <c r="A28" s="149" t="s">
        <v>22</v>
      </c>
      <c r="B28" s="143">
        <f>DWH!Q95</f>
        <v>62</v>
      </c>
      <c r="C28" s="143">
        <f>DWH!R95</f>
        <v>76</v>
      </c>
      <c r="D28" s="19">
        <f t="shared" si="0"/>
        <v>-14</v>
      </c>
      <c r="E28" s="144">
        <f t="shared" si="1"/>
        <v>-0.184</v>
      </c>
    </row>
    <row r="29" spans="1:7" x14ac:dyDescent="0.25">
      <c r="A29" s="146" t="s">
        <v>23</v>
      </c>
      <c r="B29" s="20">
        <f>DWH!Q96</f>
        <v>267</v>
      </c>
      <c r="C29" s="20">
        <f>DWH!R96</f>
        <v>300</v>
      </c>
      <c r="D29" s="14">
        <f t="shared" si="0"/>
        <v>-33</v>
      </c>
      <c r="E29" s="23">
        <f t="shared" si="1"/>
        <v>-0.11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128</v>
      </c>
      <c r="E34" s="180" t="s">
        <v>129</v>
      </c>
    </row>
    <row r="35" spans="1:7" ht="15.75" thickBot="1" x14ac:dyDescent="0.3">
      <c r="A35" s="179"/>
      <c r="B35" s="58">
        <f>B7</f>
        <v>45505</v>
      </c>
      <c r="C35" s="58">
        <f>C7</f>
        <v>45139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DWH!Q18</f>
        <v>564</v>
      </c>
      <c r="C36" s="14">
        <f>DWH!R18</f>
        <v>506</v>
      </c>
      <c r="D36" s="14">
        <f>B36-C36</f>
        <v>58</v>
      </c>
      <c r="E36" s="23">
        <f>D36/C36</f>
        <v>0.115</v>
      </c>
    </row>
    <row r="37" spans="1:7" x14ac:dyDescent="0.25">
      <c r="A37" s="10" t="s">
        <v>3</v>
      </c>
      <c r="B37" s="14">
        <f>DWH!Q19</f>
        <v>41</v>
      </c>
      <c r="C37" s="14">
        <f>DWH!R19</f>
        <v>44</v>
      </c>
      <c r="D37" s="14">
        <f t="shared" ref="D37:D53" si="2">B37-C37</f>
        <v>-3</v>
      </c>
      <c r="E37" s="23">
        <f t="shared" ref="E37:E53" si="3">D37/C37</f>
        <v>-6.8000000000000005E-2</v>
      </c>
    </row>
    <row r="38" spans="1:7" x14ac:dyDescent="0.25">
      <c r="A38" s="10" t="s">
        <v>4</v>
      </c>
      <c r="B38" s="14">
        <f>DWH!Q20</f>
        <v>352</v>
      </c>
      <c r="C38" s="14">
        <f>DWH!R20</f>
        <v>293</v>
      </c>
      <c r="D38" s="14">
        <f t="shared" si="2"/>
        <v>59</v>
      </c>
      <c r="E38" s="23">
        <f t="shared" si="3"/>
        <v>0.20100000000000001</v>
      </c>
    </row>
    <row r="39" spans="1:7" x14ac:dyDescent="0.25">
      <c r="A39" s="10" t="s">
        <v>5</v>
      </c>
      <c r="B39" s="14">
        <f>DWH!Q21</f>
        <v>106</v>
      </c>
      <c r="C39" s="14">
        <f>DWH!R21</f>
        <v>113</v>
      </c>
      <c r="D39" s="14">
        <f t="shared" si="2"/>
        <v>-7</v>
      </c>
      <c r="E39" s="23">
        <f t="shared" si="3"/>
        <v>-6.2E-2</v>
      </c>
    </row>
    <row r="40" spans="1:7" x14ac:dyDescent="0.25">
      <c r="A40" s="10" t="s">
        <v>6</v>
      </c>
      <c r="B40" s="14">
        <f>DWH!Q22</f>
        <v>65</v>
      </c>
      <c r="C40" s="14">
        <f>DWH!R22</f>
        <v>56</v>
      </c>
      <c r="D40" s="14">
        <f t="shared" si="2"/>
        <v>9</v>
      </c>
      <c r="E40" s="23">
        <f t="shared" si="3"/>
        <v>0.161</v>
      </c>
    </row>
    <row r="41" spans="1:7" x14ac:dyDescent="0.25">
      <c r="A41" s="10" t="s">
        <v>7</v>
      </c>
      <c r="B41" s="14">
        <f>DWH!Q23</f>
        <v>97</v>
      </c>
      <c r="C41" s="14">
        <f>DWH!R23</f>
        <v>91</v>
      </c>
      <c r="D41" s="14">
        <f t="shared" si="2"/>
        <v>6</v>
      </c>
      <c r="E41" s="23">
        <f t="shared" si="3"/>
        <v>6.6000000000000003E-2</v>
      </c>
    </row>
    <row r="42" spans="1:7" x14ac:dyDescent="0.25">
      <c r="A42" s="10" t="s">
        <v>51</v>
      </c>
      <c r="B42" s="14">
        <f>DWH!Q24</f>
        <v>211</v>
      </c>
      <c r="C42" s="14">
        <f>DWH!R24</f>
        <v>209</v>
      </c>
      <c r="D42" s="14">
        <f t="shared" si="2"/>
        <v>2</v>
      </c>
      <c r="E42" s="23">
        <f t="shared" si="3"/>
        <v>0.01</v>
      </c>
    </row>
    <row r="43" spans="1:7" x14ac:dyDescent="0.25">
      <c r="A43" s="10" t="s">
        <v>9</v>
      </c>
      <c r="B43" s="14">
        <f>DWH!Q25</f>
        <v>46</v>
      </c>
      <c r="C43" s="14">
        <f>DWH!R25</f>
        <v>44</v>
      </c>
      <c r="D43" s="14">
        <f t="shared" si="2"/>
        <v>2</v>
      </c>
      <c r="E43" s="23">
        <f t="shared" si="3"/>
        <v>4.4999999999999998E-2</v>
      </c>
    </row>
    <row r="44" spans="1:7" x14ac:dyDescent="0.25">
      <c r="A44" s="10" t="s">
        <v>127</v>
      </c>
      <c r="B44" s="14">
        <f>DWH!Q26</f>
        <v>10</v>
      </c>
      <c r="C44" s="14">
        <f>DWH!R26</f>
        <v>4</v>
      </c>
      <c r="D44" s="14">
        <f t="shared" si="2"/>
        <v>6</v>
      </c>
      <c r="E44" s="23">
        <f t="shared" si="3"/>
        <v>1.5</v>
      </c>
    </row>
    <row r="45" spans="1:7" x14ac:dyDescent="0.25">
      <c r="A45" s="10" t="s">
        <v>11</v>
      </c>
      <c r="B45" s="14">
        <f>DWH!Q27</f>
        <v>132</v>
      </c>
      <c r="C45" s="14">
        <f>DWH!R27</f>
        <v>106</v>
      </c>
      <c r="D45" s="14">
        <f t="shared" si="2"/>
        <v>26</v>
      </c>
      <c r="E45" s="23">
        <f t="shared" si="3"/>
        <v>0.245</v>
      </c>
    </row>
    <row r="46" spans="1:7" x14ac:dyDescent="0.25">
      <c r="A46" s="10" t="s">
        <v>12</v>
      </c>
      <c r="B46" s="14">
        <f>DWH!Q28</f>
        <v>50</v>
      </c>
      <c r="C46" s="14">
        <f>DWH!R28</f>
        <v>37</v>
      </c>
      <c r="D46" s="14">
        <f t="shared" si="2"/>
        <v>13</v>
      </c>
      <c r="E46" s="23">
        <f t="shared" si="3"/>
        <v>0.35099999999999998</v>
      </c>
    </row>
    <row r="47" spans="1:7" x14ac:dyDescent="0.25">
      <c r="A47" s="10" t="s">
        <v>13</v>
      </c>
      <c r="B47" s="14">
        <f>DWH!Q29</f>
        <v>277</v>
      </c>
      <c r="C47" s="14">
        <f>DWH!R29</f>
        <v>287</v>
      </c>
      <c r="D47" s="14">
        <f t="shared" si="2"/>
        <v>-10</v>
      </c>
      <c r="E47" s="23">
        <f t="shared" si="3"/>
        <v>-3.5000000000000003E-2</v>
      </c>
    </row>
    <row r="48" spans="1:7" x14ac:dyDescent="0.25">
      <c r="A48" s="10" t="s">
        <v>14</v>
      </c>
      <c r="B48" s="14">
        <f>DWH!Q30</f>
        <v>51</v>
      </c>
      <c r="C48" s="14">
        <f>DWH!R30</f>
        <v>57</v>
      </c>
      <c r="D48" s="14">
        <f t="shared" si="2"/>
        <v>-6</v>
      </c>
      <c r="E48" s="23">
        <f t="shared" si="3"/>
        <v>-0.105</v>
      </c>
    </row>
    <row r="49" spans="1:7" x14ac:dyDescent="0.25">
      <c r="A49" s="146" t="s">
        <v>15</v>
      </c>
      <c r="B49" s="11">
        <f>DWH!Q55</f>
        <v>163</v>
      </c>
      <c r="C49" s="11">
        <f>DWH!R55</f>
        <v>131</v>
      </c>
      <c r="D49" s="14">
        <f t="shared" si="2"/>
        <v>32</v>
      </c>
      <c r="E49" s="23">
        <f t="shared" si="3"/>
        <v>0.24399999999999999</v>
      </c>
    </row>
    <row r="50" spans="1:7" ht="15.75" thickBot="1" x14ac:dyDescent="0.3">
      <c r="A50" s="146" t="s">
        <v>16</v>
      </c>
      <c r="B50" s="17">
        <f>DWH!Q56</f>
        <v>121</v>
      </c>
      <c r="C50" s="17">
        <f>DWH!R56</f>
        <v>134</v>
      </c>
      <c r="D50" s="28">
        <f t="shared" si="2"/>
        <v>-13</v>
      </c>
      <c r="E50" s="29">
        <f t="shared" si="3"/>
        <v>-9.7000000000000003E-2</v>
      </c>
    </row>
    <row r="51" spans="1:7" ht="16.5" thickTop="1" thickBot="1" x14ac:dyDescent="0.3">
      <c r="A51" s="150" t="s">
        <v>20</v>
      </c>
      <c r="B51" s="22">
        <f>DWH!P65</f>
        <v>11</v>
      </c>
      <c r="C51" s="22">
        <f>DWH!Q65</f>
        <v>9</v>
      </c>
      <c r="D51" s="22">
        <f t="shared" si="2"/>
        <v>2</v>
      </c>
      <c r="E51" s="24">
        <f t="shared" si="3"/>
        <v>0.222</v>
      </c>
    </row>
    <row r="52" spans="1:7" ht="15.75" thickTop="1" x14ac:dyDescent="0.25">
      <c r="A52" s="146" t="s">
        <v>22</v>
      </c>
      <c r="B52" s="20">
        <f>DWH!Q97</f>
        <v>27</v>
      </c>
      <c r="C52" s="20">
        <f>DWH!R97</f>
        <v>33</v>
      </c>
      <c r="D52" s="14">
        <f t="shared" si="2"/>
        <v>-6</v>
      </c>
      <c r="E52" s="23">
        <f t="shared" si="3"/>
        <v>-0.182</v>
      </c>
    </row>
    <row r="53" spans="1:7" x14ac:dyDescent="0.25">
      <c r="A53" s="146" t="s">
        <v>23</v>
      </c>
      <c r="B53" s="12">
        <f>DWH!Q98</f>
        <v>108</v>
      </c>
      <c r="C53" s="12">
        <f>DWH!R98</f>
        <v>112</v>
      </c>
      <c r="D53" s="14">
        <f t="shared" si="2"/>
        <v>-4</v>
      </c>
      <c r="E53" s="23">
        <f t="shared" si="3"/>
        <v>-3.5999999999999997E-2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131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128</v>
      </c>
      <c r="E57" s="180" t="s">
        <v>129</v>
      </c>
    </row>
    <row r="58" spans="1:7" ht="15.75" thickBot="1" x14ac:dyDescent="0.3">
      <c r="A58" s="179"/>
      <c r="B58" s="58">
        <f>B7</f>
        <v>45505</v>
      </c>
      <c r="C58" s="58">
        <f>C7</f>
        <v>45139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DWH!Q31</f>
        <v>653</v>
      </c>
      <c r="C59" s="14">
        <f>DWH!R31</f>
        <v>601</v>
      </c>
      <c r="D59" s="14">
        <f>B59-C59</f>
        <v>52</v>
      </c>
      <c r="E59" s="23">
        <f>D59/C59</f>
        <v>8.6999999999999994E-2</v>
      </c>
    </row>
    <row r="60" spans="1:7" x14ac:dyDescent="0.25">
      <c r="A60" s="10" t="s">
        <v>3</v>
      </c>
      <c r="B60" s="14">
        <f>DWH!Q32</f>
        <v>59</v>
      </c>
      <c r="C60" s="14">
        <f>DWH!R32</f>
        <v>55</v>
      </c>
      <c r="D60" s="14">
        <f t="shared" ref="D60:D76" si="4">B60-C60</f>
        <v>4</v>
      </c>
      <c r="E60" s="23">
        <f t="shared" ref="E60:E76" si="5">D60/C60</f>
        <v>7.2999999999999995E-2</v>
      </c>
    </row>
    <row r="61" spans="1:7" x14ac:dyDescent="0.25">
      <c r="A61" s="10" t="s">
        <v>4</v>
      </c>
      <c r="B61" s="14">
        <f>DWH!Q33</f>
        <v>346</v>
      </c>
      <c r="C61" s="14">
        <f>DWH!R33</f>
        <v>330</v>
      </c>
      <c r="D61" s="14">
        <f t="shared" si="4"/>
        <v>16</v>
      </c>
      <c r="E61" s="23">
        <f t="shared" si="5"/>
        <v>4.8000000000000001E-2</v>
      </c>
    </row>
    <row r="62" spans="1:7" x14ac:dyDescent="0.25">
      <c r="A62" s="10" t="s">
        <v>5</v>
      </c>
      <c r="B62" s="14">
        <f>DWH!Q34</f>
        <v>103</v>
      </c>
      <c r="C62" s="14">
        <f>DWH!R34</f>
        <v>109</v>
      </c>
      <c r="D62" s="14">
        <f t="shared" si="4"/>
        <v>-6</v>
      </c>
      <c r="E62" s="23">
        <f t="shared" si="5"/>
        <v>-5.5E-2</v>
      </c>
    </row>
    <row r="63" spans="1:7" x14ac:dyDescent="0.25">
      <c r="A63" s="10" t="s">
        <v>6</v>
      </c>
      <c r="B63" s="14">
        <f>DWH!Q35</f>
        <v>145</v>
      </c>
      <c r="C63" s="14">
        <f>DWH!R35</f>
        <v>107</v>
      </c>
      <c r="D63" s="14">
        <f t="shared" si="4"/>
        <v>38</v>
      </c>
      <c r="E63" s="23">
        <f t="shared" si="5"/>
        <v>0.35499999999999998</v>
      </c>
    </row>
    <row r="64" spans="1:7" x14ac:dyDescent="0.25">
      <c r="A64" s="10" t="s">
        <v>7</v>
      </c>
      <c r="B64" s="14">
        <f>DWH!Q36</f>
        <v>169</v>
      </c>
      <c r="C64" s="14">
        <f>DWH!R36</f>
        <v>172</v>
      </c>
      <c r="D64" s="14">
        <f t="shared" si="4"/>
        <v>-3</v>
      </c>
      <c r="E64" s="23">
        <f t="shared" si="5"/>
        <v>-1.7000000000000001E-2</v>
      </c>
    </row>
    <row r="65" spans="1:5" x14ac:dyDescent="0.25">
      <c r="A65" s="10" t="s">
        <v>8</v>
      </c>
      <c r="B65" s="14">
        <f>DWH!Q37</f>
        <v>247</v>
      </c>
      <c r="C65" s="14">
        <f>DWH!R37</f>
        <v>240</v>
      </c>
      <c r="D65" s="14">
        <f t="shared" si="4"/>
        <v>7</v>
      </c>
      <c r="E65" s="23">
        <f t="shared" si="5"/>
        <v>2.9000000000000001E-2</v>
      </c>
    </row>
    <row r="66" spans="1:5" x14ac:dyDescent="0.25">
      <c r="A66" s="10" t="s">
        <v>9</v>
      </c>
      <c r="B66" s="14">
        <f>DWH!Q38</f>
        <v>70</v>
      </c>
      <c r="C66" s="14">
        <f>DWH!R38</f>
        <v>52</v>
      </c>
      <c r="D66" s="14">
        <f t="shared" si="4"/>
        <v>18</v>
      </c>
      <c r="E66" s="23">
        <f t="shared" si="5"/>
        <v>0.34599999999999997</v>
      </c>
    </row>
    <row r="67" spans="1:5" x14ac:dyDescent="0.25">
      <c r="A67" s="10" t="s">
        <v>127</v>
      </c>
      <c r="B67" s="14">
        <f>DWH!Q39</f>
        <v>7</v>
      </c>
      <c r="C67" s="14">
        <f>DWH!R39</f>
        <v>9</v>
      </c>
      <c r="D67" s="14">
        <f t="shared" si="4"/>
        <v>-2</v>
      </c>
      <c r="E67" s="23">
        <f t="shared" si="5"/>
        <v>-0.222</v>
      </c>
    </row>
    <row r="68" spans="1:5" x14ac:dyDescent="0.25">
      <c r="A68" s="10" t="s">
        <v>11</v>
      </c>
      <c r="B68" s="14">
        <f>DWH!Q40</f>
        <v>243</v>
      </c>
      <c r="C68" s="14">
        <f>DWH!R40</f>
        <v>183</v>
      </c>
      <c r="D68" s="14">
        <f t="shared" si="4"/>
        <v>60</v>
      </c>
      <c r="E68" s="23">
        <f t="shared" si="5"/>
        <v>0.32800000000000001</v>
      </c>
    </row>
    <row r="69" spans="1:5" x14ac:dyDescent="0.25">
      <c r="A69" s="10" t="s">
        <v>12</v>
      </c>
      <c r="B69" s="14">
        <f>DWH!Q41</f>
        <v>104</v>
      </c>
      <c r="C69" s="14">
        <f>DWH!R41</f>
        <v>77</v>
      </c>
      <c r="D69" s="14">
        <f t="shared" si="4"/>
        <v>27</v>
      </c>
      <c r="E69" s="23">
        <f t="shared" si="5"/>
        <v>0.35099999999999998</v>
      </c>
    </row>
    <row r="70" spans="1:5" x14ac:dyDescent="0.25">
      <c r="A70" s="10" t="s">
        <v>13</v>
      </c>
      <c r="B70" s="14">
        <f>DWH!Q42</f>
        <v>332</v>
      </c>
      <c r="C70" s="14">
        <f>DWH!R42</f>
        <v>307</v>
      </c>
      <c r="D70" s="14">
        <f t="shared" si="4"/>
        <v>25</v>
      </c>
      <c r="E70" s="23">
        <f t="shared" si="5"/>
        <v>8.1000000000000003E-2</v>
      </c>
    </row>
    <row r="71" spans="1:5" x14ac:dyDescent="0.25">
      <c r="A71" s="10" t="s">
        <v>14</v>
      </c>
      <c r="B71" s="14">
        <f>DWH!Q43</f>
        <v>92</v>
      </c>
      <c r="C71" s="14">
        <f>DWH!R43</f>
        <v>103</v>
      </c>
      <c r="D71" s="14">
        <f t="shared" si="4"/>
        <v>-11</v>
      </c>
      <c r="E71" s="23">
        <f t="shared" si="5"/>
        <v>-0.107</v>
      </c>
    </row>
    <row r="72" spans="1:5" x14ac:dyDescent="0.25">
      <c r="A72" s="146" t="s">
        <v>15</v>
      </c>
      <c r="B72" s="11">
        <f>DWH!Q57</f>
        <v>138</v>
      </c>
      <c r="C72" s="11">
        <f>DWH!R57</f>
        <v>139</v>
      </c>
      <c r="D72" s="14">
        <f t="shared" si="4"/>
        <v>-1</v>
      </c>
      <c r="E72" s="23">
        <f t="shared" si="5"/>
        <v>-7.0000000000000001E-3</v>
      </c>
    </row>
    <row r="73" spans="1:5" ht="15.75" thickBot="1" x14ac:dyDescent="0.3">
      <c r="A73" s="146" t="s">
        <v>16</v>
      </c>
      <c r="B73" s="11">
        <f>DWH!Q58</f>
        <v>136</v>
      </c>
      <c r="C73" s="11">
        <f>DWH!R58</f>
        <v>179</v>
      </c>
      <c r="D73" s="28">
        <f t="shared" si="4"/>
        <v>-43</v>
      </c>
      <c r="E73" s="29">
        <f t="shared" si="5"/>
        <v>-0.24</v>
      </c>
    </row>
    <row r="74" spans="1:5" ht="16.5" thickTop="1" thickBot="1" x14ac:dyDescent="0.3">
      <c r="A74" s="150" t="s">
        <v>20</v>
      </c>
      <c r="B74" s="22">
        <f>DWH!P66</f>
        <v>15</v>
      </c>
      <c r="C74" s="22">
        <f>DWH!Q66</f>
        <v>12</v>
      </c>
      <c r="D74" s="22">
        <f t="shared" si="4"/>
        <v>3</v>
      </c>
      <c r="E74" s="24">
        <f t="shared" si="5"/>
        <v>0.25</v>
      </c>
    </row>
    <row r="75" spans="1:5" ht="15.75" thickTop="1" x14ac:dyDescent="0.25">
      <c r="A75" s="146" t="s">
        <v>22</v>
      </c>
      <c r="B75" s="12">
        <f>DWH!Q99</f>
        <v>35</v>
      </c>
      <c r="C75" s="12">
        <f>DWH!R99</f>
        <v>43</v>
      </c>
      <c r="D75" s="14">
        <f t="shared" si="4"/>
        <v>-8</v>
      </c>
      <c r="E75" s="23">
        <f t="shared" si="5"/>
        <v>-0.186</v>
      </c>
    </row>
    <row r="76" spans="1:5" x14ac:dyDescent="0.25">
      <c r="A76" s="146" t="s">
        <v>23</v>
      </c>
      <c r="B76" s="12">
        <f>DWH!Q100</f>
        <v>159</v>
      </c>
      <c r="C76" s="12">
        <f>DWH!R100</f>
        <v>188</v>
      </c>
      <c r="D76" s="14">
        <f t="shared" si="4"/>
        <v>-29</v>
      </c>
      <c r="E76" s="23">
        <f t="shared" si="5"/>
        <v>-0.154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45505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38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128</v>
      </c>
      <c r="E6" s="180" t="s">
        <v>129</v>
      </c>
      <c r="F6" s="1"/>
      <c r="G6" s="1"/>
    </row>
    <row r="7" spans="1:7" ht="15.75" thickBot="1" x14ac:dyDescent="0.3">
      <c r="A7" s="179"/>
      <c r="B7" s="58">
        <f>'AMS Wien'!B7</f>
        <v>45505</v>
      </c>
      <c r="C7" s="58">
        <f>'AMS Wien'!C7</f>
        <v>45139</v>
      </c>
      <c r="D7" s="181"/>
      <c r="E7" s="181"/>
      <c r="G7" s="33"/>
    </row>
    <row r="8" spans="1:7" ht="15.75" thickTop="1" x14ac:dyDescent="0.25">
      <c r="A8" s="145" t="s">
        <v>2</v>
      </c>
      <c r="B8" s="14">
        <f>DWH!S5</f>
        <v>879</v>
      </c>
      <c r="C8" s="14">
        <f>DWH!T5</f>
        <v>775</v>
      </c>
      <c r="D8" s="14">
        <f>B8-C8</f>
        <v>104</v>
      </c>
      <c r="E8" s="23">
        <f>D8/C8</f>
        <v>0.13400000000000001</v>
      </c>
      <c r="F8" s="1"/>
      <c r="G8" s="1"/>
    </row>
    <row r="9" spans="1:7" x14ac:dyDescent="0.25">
      <c r="A9" s="10" t="s">
        <v>3</v>
      </c>
      <c r="B9" s="14">
        <f>DWH!S6</f>
        <v>67</v>
      </c>
      <c r="C9" s="14">
        <f>DWH!T6</f>
        <v>68</v>
      </c>
      <c r="D9" s="14">
        <f t="shared" ref="D9:D29" si="0">B9-C9</f>
        <v>-1</v>
      </c>
      <c r="E9" s="23">
        <f t="shared" ref="E9:E29" si="1">D9/C9</f>
        <v>-1.4999999999999999E-2</v>
      </c>
      <c r="F9" s="1"/>
      <c r="G9" s="1"/>
    </row>
    <row r="10" spans="1:7" x14ac:dyDescent="0.25">
      <c r="A10" s="10" t="s">
        <v>4</v>
      </c>
      <c r="B10" s="14">
        <f>DWH!S7</f>
        <v>467</v>
      </c>
      <c r="C10" s="14">
        <f>DWH!T7</f>
        <v>415</v>
      </c>
      <c r="D10" s="14">
        <f t="shared" si="0"/>
        <v>52</v>
      </c>
      <c r="E10" s="23">
        <f t="shared" si="1"/>
        <v>0.125</v>
      </c>
      <c r="F10" s="1"/>
      <c r="G10" s="1"/>
    </row>
    <row r="11" spans="1:7" x14ac:dyDescent="0.25">
      <c r="A11" s="10" t="s">
        <v>5</v>
      </c>
      <c r="B11" s="14">
        <f>DWH!S8</f>
        <v>181</v>
      </c>
      <c r="C11" s="14">
        <f>DWH!T8</f>
        <v>155</v>
      </c>
      <c r="D11" s="14">
        <f t="shared" si="0"/>
        <v>26</v>
      </c>
      <c r="E11" s="23">
        <f t="shared" si="1"/>
        <v>0.16800000000000001</v>
      </c>
      <c r="F11" s="1"/>
      <c r="G11" s="1"/>
    </row>
    <row r="12" spans="1:7" x14ac:dyDescent="0.25">
      <c r="A12" s="10" t="s">
        <v>6</v>
      </c>
      <c r="B12" s="14">
        <f>DWH!S9</f>
        <v>164</v>
      </c>
      <c r="C12" s="14">
        <f>DWH!T9</f>
        <v>137</v>
      </c>
      <c r="D12" s="14">
        <f t="shared" si="0"/>
        <v>27</v>
      </c>
      <c r="E12" s="23">
        <f t="shared" si="1"/>
        <v>0.19700000000000001</v>
      </c>
      <c r="F12" s="1"/>
      <c r="G12" s="1"/>
    </row>
    <row r="13" spans="1:7" x14ac:dyDescent="0.25">
      <c r="A13" s="10" t="s">
        <v>7</v>
      </c>
      <c r="B13" s="14">
        <f>DWH!S10</f>
        <v>224</v>
      </c>
      <c r="C13" s="14">
        <f>DWH!T10</f>
        <v>182</v>
      </c>
      <c r="D13" s="14">
        <f t="shared" si="0"/>
        <v>42</v>
      </c>
      <c r="E13" s="23">
        <f t="shared" si="1"/>
        <v>0.23100000000000001</v>
      </c>
      <c r="F13" s="1"/>
      <c r="G13" s="1"/>
    </row>
    <row r="14" spans="1:7" x14ac:dyDescent="0.25">
      <c r="A14" s="10" t="s">
        <v>8</v>
      </c>
      <c r="B14" s="14">
        <f>DWH!S11</f>
        <v>354</v>
      </c>
      <c r="C14" s="14">
        <f>DWH!T11</f>
        <v>305</v>
      </c>
      <c r="D14" s="14">
        <f t="shared" si="0"/>
        <v>49</v>
      </c>
      <c r="E14" s="23">
        <f t="shared" si="1"/>
        <v>0.161</v>
      </c>
      <c r="F14" s="1"/>
      <c r="G14" s="1"/>
    </row>
    <row r="15" spans="1:7" x14ac:dyDescent="0.25">
      <c r="A15" s="10" t="s">
        <v>9</v>
      </c>
      <c r="B15" s="14">
        <f>DWH!S12</f>
        <v>88</v>
      </c>
      <c r="C15" s="14">
        <f>DWH!T12</f>
        <v>78</v>
      </c>
      <c r="D15" s="14">
        <f t="shared" si="0"/>
        <v>10</v>
      </c>
      <c r="E15" s="23">
        <f t="shared" si="1"/>
        <v>0.128</v>
      </c>
      <c r="F15" s="1"/>
      <c r="G15" s="1"/>
    </row>
    <row r="16" spans="1:7" x14ac:dyDescent="0.25">
      <c r="A16" s="10" t="s">
        <v>127</v>
      </c>
      <c r="B16" s="14">
        <f>DWH!S13</f>
        <v>15</v>
      </c>
      <c r="C16" s="14">
        <f>DWH!T13</f>
        <v>11</v>
      </c>
      <c r="D16" s="14">
        <f t="shared" si="0"/>
        <v>4</v>
      </c>
      <c r="E16" s="23">
        <f t="shared" si="1"/>
        <v>0.36399999999999999</v>
      </c>
      <c r="F16" s="1"/>
      <c r="G16" s="1"/>
    </row>
    <row r="17" spans="1:7" x14ac:dyDescent="0.25">
      <c r="A17" s="10" t="s">
        <v>11</v>
      </c>
      <c r="B17" s="14">
        <f>DWH!S14</f>
        <v>284</v>
      </c>
      <c r="C17" s="14">
        <f>DWH!T14</f>
        <v>234</v>
      </c>
      <c r="D17" s="14">
        <f t="shared" si="0"/>
        <v>50</v>
      </c>
      <c r="E17" s="23">
        <f t="shared" si="1"/>
        <v>0.214</v>
      </c>
      <c r="F17" s="1"/>
      <c r="G17" s="1"/>
    </row>
    <row r="18" spans="1:7" x14ac:dyDescent="0.25">
      <c r="A18" s="10" t="s">
        <v>12</v>
      </c>
      <c r="B18" s="14">
        <f>DWH!S15</f>
        <v>111</v>
      </c>
      <c r="C18" s="14">
        <f>DWH!T15</f>
        <v>103</v>
      </c>
      <c r="D18" s="14">
        <f t="shared" si="0"/>
        <v>8</v>
      </c>
      <c r="E18" s="23">
        <f t="shared" si="1"/>
        <v>7.8E-2</v>
      </c>
      <c r="F18" s="1"/>
      <c r="G18" s="1"/>
    </row>
    <row r="19" spans="1:7" x14ac:dyDescent="0.25">
      <c r="A19" s="10" t="s">
        <v>13</v>
      </c>
      <c r="B19" s="14">
        <f>DWH!S16</f>
        <v>436</v>
      </c>
      <c r="C19" s="14">
        <f>DWH!T16</f>
        <v>415</v>
      </c>
      <c r="D19" s="14">
        <f t="shared" si="0"/>
        <v>21</v>
      </c>
      <c r="E19" s="23">
        <f t="shared" si="1"/>
        <v>5.0999999999999997E-2</v>
      </c>
      <c r="F19" s="1"/>
      <c r="G19" s="1"/>
    </row>
    <row r="20" spans="1:7" x14ac:dyDescent="0.25">
      <c r="A20" s="10" t="s">
        <v>14</v>
      </c>
      <c r="B20" s="14">
        <f>DWH!S17</f>
        <v>109</v>
      </c>
      <c r="C20" s="14">
        <f>DWH!T17</f>
        <v>123</v>
      </c>
      <c r="D20" s="14">
        <f t="shared" si="0"/>
        <v>-14</v>
      </c>
      <c r="E20" s="23">
        <f t="shared" si="1"/>
        <v>-0.114</v>
      </c>
      <c r="F20" s="1"/>
      <c r="G20" s="1"/>
    </row>
    <row r="21" spans="1:7" x14ac:dyDescent="0.25">
      <c r="A21" s="146" t="s">
        <v>15</v>
      </c>
      <c r="B21" s="11">
        <f>DWH!S53</f>
        <v>200</v>
      </c>
      <c r="C21" s="11">
        <f>DWH!T53</f>
        <v>196</v>
      </c>
      <c r="D21" s="14">
        <f t="shared" si="0"/>
        <v>4</v>
      </c>
      <c r="E21" s="23">
        <f t="shared" si="1"/>
        <v>0.02</v>
      </c>
      <c r="F21" s="1"/>
      <c r="G21" s="1"/>
    </row>
    <row r="22" spans="1:7" ht="15.75" thickBot="1" x14ac:dyDescent="0.3">
      <c r="A22" s="147" t="s">
        <v>16</v>
      </c>
      <c r="B22" s="17">
        <f>DWH!S54</f>
        <v>202</v>
      </c>
      <c r="C22" s="17">
        <f>DWH!T54</f>
        <v>202</v>
      </c>
      <c r="D22" s="28">
        <f t="shared" si="0"/>
        <v>0</v>
      </c>
      <c r="E22" s="29">
        <f t="shared" si="1"/>
        <v>0</v>
      </c>
      <c r="F22" s="1"/>
      <c r="G22" s="1"/>
    </row>
    <row r="23" spans="1:7" ht="15.75" thickTop="1" x14ac:dyDescent="0.25">
      <c r="A23" s="145" t="s">
        <v>100</v>
      </c>
      <c r="B23" s="19">
        <f>DWH!R80</f>
        <v>432</v>
      </c>
      <c r="C23" s="19">
        <f>DWH!S80</f>
        <v>434</v>
      </c>
      <c r="D23" s="19">
        <f t="shared" si="0"/>
        <v>-2</v>
      </c>
      <c r="E23" s="144">
        <f t="shared" si="1"/>
        <v>-5.0000000000000001E-3</v>
      </c>
      <c r="F23" s="1"/>
      <c r="G23" s="1"/>
    </row>
    <row r="24" spans="1:7" x14ac:dyDescent="0.25">
      <c r="A24" s="146" t="s">
        <v>18</v>
      </c>
      <c r="B24" s="11">
        <f>DWH!R87</f>
        <v>102</v>
      </c>
      <c r="C24" s="11">
        <f>DWH!S87</f>
        <v>108</v>
      </c>
      <c r="D24" s="14">
        <f t="shared" si="0"/>
        <v>-6</v>
      </c>
      <c r="E24" s="23">
        <f t="shared" si="1"/>
        <v>-5.6000000000000001E-2</v>
      </c>
      <c r="F24" s="1"/>
      <c r="G24" s="1"/>
    </row>
    <row r="25" spans="1:7" ht="15.75" thickBot="1" x14ac:dyDescent="0.3">
      <c r="A25" s="147" t="s">
        <v>19</v>
      </c>
      <c r="B25" s="17">
        <f>DWH!R88</f>
        <v>88</v>
      </c>
      <c r="C25" s="17">
        <f>DWH!S88</f>
        <v>115</v>
      </c>
      <c r="D25" s="28">
        <f t="shared" si="0"/>
        <v>-27</v>
      </c>
      <c r="E25" s="29">
        <f t="shared" si="1"/>
        <v>-0.23499999999999999</v>
      </c>
      <c r="F25" s="1"/>
      <c r="G25" s="1"/>
    </row>
    <row r="26" spans="1:7" ht="15.75" thickTop="1" x14ac:dyDescent="0.25">
      <c r="A26" s="145" t="s">
        <v>20</v>
      </c>
      <c r="B26" s="19">
        <f>DWH!R64</f>
        <v>15</v>
      </c>
      <c r="C26" s="19">
        <f>DWH!S64</f>
        <v>13</v>
      </c>
      <c r="D26" s="19">
        <f t="shared" si="0"/>
        <v>2</v>
      </c>
      <c r="E26" s="144">
        <f t="shared" si="1"/>
        <v>0.154</v>
      </c>
    </row>
    <row r="27" spans="1:7" ht="15.75" thickBot="1" x14ac:dyDescent="0.3">
      <c r="A27" s="148" t="s">
        <v>21</v>
      </c>
      <c r="B27" s="17">
        <f>DWH!R73</f>
        <v>19</v>
      </c>
      <c r="C27" s="17">
        <f>DWH!S73</f>
        <v>11</v>
      </c>
      <c r="D27" s="28">
        <f t="shared" si="0"/>
        <v>8</v>
      </c>
      <c r="E27" s="29">
        <f t="shared" si="1"/>
        <v>0.72699999999999998</v>
      </c>
    </row>
    <row r="28" spans="1:7" ht="15.75" thickTop="1" x14ac:dyDescent="0.25">
      <c r="A28" s="149" t="s">
        <v>22</v>
      </c>
      <c r="B28" s="143">
        <f>DWH!S95</f>
        <v>34</v>
      </c>
      <c r="C28" s="143">
        <f>DWH!T95</f>
        <v>39</v>
      </c>
      <c r="D28" s="19">
        <f t="shared" si="0"/>
        <v>-5</v>
      </c>
      <c r="E28" s="144">
        <f t="shared" si="1"/>
        <v>-0.128</v>
      </c>
    </row>
    <row r="29" spans="1:7" x14ac:dyDescent="0.25">
      <c r="A29" s="146" t="s">
        <v>23</v>
      </c>
      <c r="B29" s="20">
        <f>DWH!S96</f>
        <v>154</v>
      </c>
      <c r="C29" s="20">
        <f>DWH!T96</f>
        <v>152</v>
      </c>
      <c r="D29" s="14">
        <f t="shared" si="0"/>
        <v>2</v>
      </c>
      <c r="E29" s="23">
        <f t="shared" si="1"/>
        <v>1.2999999999999999E-2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128</v>
      </c>
      <c r="E34" s="180" t="s">
        <v>129</v>
      </c>
    </row>
    <row r="35" spans="1:7" ht="15.75" thickBot="1" x14ac:dyDescent="0.3">
      <c r="A35" s="179"/>
      <c r="B35" s="58">
        <f>B7</f>
        <v>45505</v>
      </c>
      <c r="C35" s="58">
        <f>C7</f>
        <v>45139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DWH!S18</f>
        <v>380</v>
      </c>
      <c r="C36" s="14">
        <f>DWH!T18</f>
        <v>333</v>
      </c>
      <c r="D36" s="14">
        <f>B36-C36</f>
        <v>47</v>
      </c>
      <c r="E36" s="23">
        <f>D36/C36</f>
        <v>0.14099999999999999</v>
      </c>
    </row>
    <row r="37" spans="1:7" x14ac:dyDescent="0.25">
      <c r="A37" s="10" t="s">
        <v>3</v>
      </c>
      <c r="B37" s="14">
        <f>DWH!S19</f>
        <v>38</v>
      </c>
      <c r="C37" s="14">
        <f>DWH!T19</f>
        <v>35</v>
      </c>
      <c r="D37" s="14">
        <f t="shared" ref="D37:D53" si="2">B37-C37</f>
        <v>3</v>
      </c>
      <c r="E37" s="23">
        <f t="shared" ref="E37:E53" si="3">D37/C37</f>
        <v>8.5999999999999993E-2</v>
      </c>
    </row>
    <row r="38" spans="1:7" x14ac:dyDescent="0.25">
      <c r="A38" s="10" t="s">
        <v>4</v>
      </c>
      <c r="B38" s="14">
        <f>DWH!S20</f>
        <v>217</v>
      </c>
      <c r="C38" s="14">
        <f>DWH!T20</f>
        <v>187</v>
      </c>
      <c r="D38" s="14">
        <f t="shared" si="2"/>
        <v>30</v>
      </c>
      <c r="E38" s="23">
        <f t="shared" si="3"/>
        <v>0.16</v>
      </c>
    </row>
    <row r="39" spans="1:7" x14ac:dyDescent="0.25">
      <c r="A39" s="10" t="s">
        <v>5</v>
      </c>
      <c r="B39" s="14">
        <f>DWH!S21</f>
        <v>73</v>
      </c>
      <c r="C39" s="14">
        <f>DWH!T21</f>
        <v>64</v>
      </c>
      <c r="D39" s="14">
        <f t="shared" si="2"/>
        <v>9</v>
      </c>
      <c r="E39" s="23">
        <f t="shared" si="3"/>
        <v>0.14099999999999999</v>
      </c>
    </row>
    <row r="40" spans="1:7" x14ac:dyDescent="0.25">
      <c r="A40" s="10" t="s">
        <v>6</v>
      </c>
      <c r="B40" s="14">
        <f>DWH!S22</f>
        <v>52</v>
      </c>
      <c r="C40" s="14">
        <f>DWH!T22</f>
        <v>47</v>
      </c>
      <c r="D40" s="14">
        <f t="shared" si="2"/>
        <v>5</v>
      </c>
      <c r="E40" s="23">
        <f t="shared" si="3"/>
        <v>0.106</v>
      </c>
    </row>
    <row r="41" spans="1:7" x14ac:dyDescent="0.25">
      <c r="A41" s="10" t="s">
        <v>7</v>
      </c>
      <c r="B41" s="14">
        <f>DWH!S23</f>
        <v>68</v>
      </c>
      <c r="C41" s="14">
        <f>DWH!T23</f>
        <v>50</v>
      </c>
      <c r="D41" s="14">
        <f t="shared" si="2"/>
        <v>18</v>
      </c>
      <c r="E41" s="23">
        <f t="shared" si="3"/>
        <v>0.36</v>
      </c>
    </row>
    <row r="42" spans="1:7" x14ac:dyDescent="0.25">
      <c r="A42" s="10" t="s">
        <v>51</v>
      </c>
      <c r="B42" s="14">
        <f>DWH!S24</f>
        <v>151</v>
      </c>
      <c r="C42" s="14">
        <f>DWH!T24</f>
        <v>133</v>
      </c>
      <c r="D42" s="14">
        <f t="shared" si="2"/>
        <v>18</v>
      </c>
      <c r="E42" s="23">
        <f t="shared" si="3"/>
        <v>0.13500000000000001</v>
      </c>
    </row>
    <row r="43" spans="1:7" x14ac:dyDescent="0.25">
      <c r="A43" s="10" t="s">
        <v>9</v>
      </c>
      <c r="B43" s="14">
        <f>DWH!S25</f>
        <v>27</v>
      </c>
      <c r="C43" s="14">
        <f>DWH!T25</f>
        <v>26</v>
      </c>
      <c r="D43" s="14">
        <f t="shared" si="2"/>
        <v>1</v>
      </c>
      <c r="E43" s="23">
        <f t="shared" si="3"/>
        <v>3.7999999999999999E-2</v>
      </c>
    </row>
    <row r="44" spans="1:7" x14ac:dyDescent="0.25">
      <c r="A44" s="10" t="s">
        <v>127</v>
      </c>
      <c r="B44" s="14">
        <f>DWH!S26</f>
        <v>5</v>
      </c>
      <c r="C44" s="14">
        <f>DWH!T26</f>
        <v>4</v>
      </c>
      <c r="D44" s="14">
        <f t="shared" si="2"/>
        <v>1</v>
      </c>
      <c r="E44" s="23">
        <f t="shared" si="3"/>
        <v>0.25</v>
      </c>
    </row>
    <row r="45" spans="1:7" x14ac:dyDescent="0.25">
      <c r="A45" s="10" t="s">
        <v>11</v>
      </c>
      <c r="B45" s="14">
        <f>DWH!S27</f>
        <v>99</v>
      </c>
      <c r="C45" s="14">
        <f>DWH!T27</f>
        <v>83</v>
      </c>
      <c r="D45" s="14">
        <f t="shared" si="2"/>
        <v>16</v>
      </c>
      <c r="E45" s="23">
        <f t="shared" si="3"/>
        <v>0.193</v>
      </c>
    </row>
    <row r="46" spans="1:7" x14ac:dyDescent="0.25">
      <c r="A46" s="10" t="s">
        <v>12</v>
      </c>
      <c r="B46" s="14">
        <f>DWH!S28</f>
        <v>34</v>
      </c>
      <c r="C46" s="14">
        <f>DWH!T28</f>
        <v>31</v>
      </c>
      <c r="D46" s="14">
        <f t="shared" si="2"/>
        <v>3</v>
      </c>
      <c r="E46" s="23">
        <f t="shared" si="3"/>
        <v>9.7000000000000003E-2</v>
      </c>
    </row>
    <row r="47" spans="1:7" x14ac:dyDescent="0.25">
      <c r="A47" s="10" t="s">
        <v>13</v>
      </c>
      <c r="B47" s="14">
        <f>DWH!S29</f>
        <v>188</v>
      </c>
      <c r="C47" s="14">
        <f>DWH!T29</f>
        <v>176</v>
      </c>
      <c r="D47" s="14">
        <f t="shared" si="2"/>
        <v>12</v>
      </c>
      <c r="E47" s="23">
        <f t="shared" si="3"/>
        <v>6.8000000000000005E-2</v>
      </c>
    </row>
    <row r="48" spans="1:7" x14ac:dyDescent="0.25">
      <c r="A48" s="10" t="s">
        <v>14</v>
      </c>
      <c r="B48" s="14">
        <f>DWH!S30</f>
        <v>26</v>
      </c>
      <c r="C48" s="14">
        <f>DWH!T30</f>
        <v>32</v>
      </c>
      <c r="D48" s="14">
        <f t="shared" si="2"/>
        <v>-6</v>
      </c>
      <c r="E48" s="23">
        <f t="shared" si="3"/>
        <v>-0.188</v>
      </c>
    </row>
    <row r="49" spans="1:7" x14ac:dyDescent="0.25">
      <c r="A49" s="146" t="s">
        <v>15</v>
      </c>
      <c r="B49" s="11">
        <f>DWH!S55</f>
        <v>95</v>
      </c>
      <c r="C49" s="11">
        <f>DWH!T55</f>
        <v>84</v>
      </c>
      <c r="D49" s="14">
        <f t="shared" si="2"/>
        <v>11</v>
      </c>
      <c r="E49" s="23">
        <f t="shared" si="3"/>
        <v>0.13100000000000001</v>
      </c>
    </row>
    <row r="50" spans="1:7" ht="15.75" thickBot="1" x14ac:dyDescent="0.3">
      <c r="A50" s="146" t="s">
        <v>16</v>
      </c>
      <c r="B50" s="17">
        <f>DWH!S56</f>
        <v>84</v>
      </c>
      <c r="C50" s="17">
        <f>DWH!T56</f>
        <v>96</v>
      </c>
      <c r="D50" s="28">
        <f t="shared" si="2"/>
        <v>-12</v>
      </c>
      <c r="E50" s="29">
        <f t="shared" si="3"/>
        <v>-0.125</v>
      </c>
    </row>
    <row r="51" spans="1:7" ht="16.5" thickTop="1" thickBot="1" x14ac:dyDescent="0.3">
      <c r="A51" s="150" t="s">
        <v>20</v>
      </c>
      <c r="B51" s="22">
        <f>DWH!R65</f>
        <v>4</v>
      </c>
      <c r="C51" s="22">
        <f>DWH!S65</f>
        <v>4</v>
      </c>
      <c r="D51" s="22">
        <f t="shared" si="2"/>
        <v>0</v>
      </c>
      <c r="E51" s="24">
        <f t="shared" si="3"/>
        <v>0</v>
      </c>
    </row>
    <row r="52" spans="1:7" ht="15.75" thickTop="1" x14ac:dyDescent="0.25">
      <c r="A52" s="146" t="s">
        <v>22</v>
      </c>
      <c r="B52" s="20">
        <f>DWH!S97</f>
        <v>17</v>
      </c>
      <c r="C52" s="20">
        <f>DWH!T97</f>
        <v>19</v>
      </c>
      <c r="D52" s="14">
        <f t="shared" si="2"/>
        <v>-2</v>
      </c>
      <c r="E52" s="23">
        <f t="shared" si="3"/>
        <v>-0.105</v>
      </c>
    </row>
    <row r="53" spans="1:7" x14ac:dyDescent="0.25">
      <c r="A53" s="146" t="s">
        <v>23</v>
      </c>
      <c r="B53" s="12">
        <f>DWH!S98</f>
        <v>67</v>
      </c>
      <c r="C53" s="12">
        <f>DWH!T98</f>
        <v>73</v>
      </c>
      <c r="D53" s="14">
        <f t="shared" si="2"/>
        <v>-6</v>
      </c>
      <c r="E53" s="23">
        <f t="shared" si="3"/>
        <v>-8.2000000000000003E-2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131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128</v>
      </c>
      <c r="E57" s="180" t="s">
        <v>129</v>
      </c>
    </row>
    <row r="58" spans="1:7" ht="15.75" thickBot="1" x14ac:dyDescent="0.3">
      <c r="A58" s="179"/>
      <c r="B58" s="58">
        <f>B7</f>
        <v>45505</v>
      </c>
      <c r="C58" s="58">
        <f>C7</f>
        <v>45139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DWH!S31</f>
        <v>499</v>
      </c>
      <c r="C59" s="14">
        <f>DWH!T31</f>
        <v>442</v>
      </c>
      <c r="D59" s="14">
        <f>B59-C59</f>
        <v>57</v>
      </c>
      <c r="E59" s="23">
        <f>D59/C59</f>
        <v>0.129</v>
      </c>
    </row>
    <row r="60" spans="1:7" x14ac:dyDescent="0.25">
      <c r="A60" s="10" t="s">
        <v>3</v>
      </c>
      <c r="B60" s="14">
        <f>DWH!S32</f>
        <v>29</v>
      </c>
      <c r="C60" s="14">
        <f>DWH!T32</f>
        <v>33</v>
      </c>
      <c r="D60" s="14">
        <f t="shared" ref="D60:D76" si="4">B60-C60</f>
        <v>-4</v>
      </c>
      <c r="E60" s="23">
        <f t="shared" ref="E60:E76" si="5">D60/C60</f>
        <v>-0.121</v>
      </c>
    </row>
    <row r="61" spans="1:7" x14ac:dyDescent="0.25">
      <c r="A61" s="10" t="s">
        <v>4</v>
      </c>
      <c r="B61" s="14">
        <f>DWH!S33</f>
        <v>250</v>
      </c>
      <c r="C61" s="14">
        <f>DWH!T33</f>
        <v>228</v>
      </c>
      <c r="D61" s="14">
        <f t="shared" si="4"/>
        <v>22</v>
      </c>
      <c r="E61" s="23">
        <f t="shared" si="5"/>
        <v>9.6000000000000002E-2</v>
      </c>
    </row>
    <row r="62" spans="1:7" x14ac:dyDescent="0.25">
      <c r="A62" s="10" t="s">
        <v>5</v>
      </c>
      <c r="B62" s="14">
        <f>DWH!S34</f>
        <v>108</v>
      </c>
      <c r="C62" s="14">
        <f>DWH!T34</f>
        <v>91</v>
      </c>
      <c r="D62" s="14">
        <f t="shared" si="4"/>
        <v>17</v>
      </c>
      <c r="E62" s="23">
        <f t="shared" si="5"/>
        <v>0.187</v>
      </c>
    </row>
    <row r="63" spans="1:7" x14ac:dyDescent="0.25">
      <c r="A63" s="10" t="s">
        <v>6</v>
      </c>
      <c r="B63" s="14">
        <f>DWH!S35</f>
        <v>112</v>
      </c>
      <c r="C63" s="14">
        <f>DWH!T35</f>
        <v>90</v>
      </c>
      <c r="D63" s="14">
        <f t="shared" si="4"/>
        <v>22</v>
      </c>
      <c r="E63" s="23">
        <f t="shared" si="5"/>
        <v>0.24399999999999999</v>
      </c>
    </row>
    <row r="64" spans="1:7" x14ac:dyDescent="0.25">
      <c r="A64" s="10" t="s">
        <v>7</v>
      </c>
      <c r="B64" s="14">
        <f>DWH!S36</f>
        <v>156</v>
      </c>
      <c r="C64" s="14">
        <f>DWH!T36</f>
        <v>132</v>
      </c>
      <c r="D64" s="14">
        <f t="shared" si="4"/>
        <v>24</v>
      </c>
      <c r="E64" s="23">
        <f t="shared" si="5"/>
        <v>0.182</v>
      </c>
    </row>
    <row r="65" spans="1:5" x14ac:dyDescent="0.25">
      <c r="A65" s="10" t="s">
        <v>8</v>
      </c>
      <c r="B65" s="14">
        <f>DWH!S37</f>
        <v>203</v>
      </c>
      <c r="C65" s="14">
        <f>DWH!T37</f>
        <v>172</v>
      </c>
      <c r="D65" s="14">
        <f t="shared" si="4"/>
        <v>31</v>
      </c>
      <c r="E65" s="23">
        <f t="shared" si="5"/>
        <v>0.18</v>
      </c>
    </row>
    <row r="66" spans="1:5" x14ac:dyDescent="0.25">
      <c r="A66" s="10" t="s">
        <v>9</v>
      </c>
      <c r="B66" s="14">
        <f>DWH!S38</f>
        <v>61</v>
      </c>
      <c r="C66" s="14">
        <f>DWH!T38</f>
        <v>52</v>
      </c>
      <c r="D66" s="14">
        <f t="shared" si="4"/>
        <v>9</v>
      </c>
      <c r="E66" s="23">
        <f t="shared" si="5"/>
        <v>0.17299999999999999</v>
      </c>
    </row>
    <row r="67" spans="1:5" x14ac:dyDescent="0.25">
      <c r="A67" s="10" t="s">
        <v>127</v>
      </c>
      <c r="B67" s="14">
        <f>DWH!S39</f>
        <v>10</v>
      </c>
      <c r="C67" s="14">
        <f>DWH!T39</f>
        <v>7</v>
      </c>
      <c r="D67" s="14">
        <f t="shared" si="4"/>
        <v>3</v>
      </c>
      <c r="E67" s="23">
        <f t="shared" si="5"/>
        <v>0.42899999999999999</v>
      </c>
    </row>
    <row r="68" spans="1:5" x14ac:dyDescent="0.25">
      <c r="A68" s="10" t="s">
        <v>11</v>
      </c>
      <c r="B68" s="14">
        <f>DWH!S40</f>
        <v>185</v>
      </c>
      <c r="C68" s="14">
        <f>DWH!T40</f>
        <v>151</v>
      </c>
      <c r="D68" s="14">
        <f t="shared" si="4"/>
        <v>34</v>
      </c>
      <c r="E68" s="23">
        <f t="shared" si="5"/>
        <v>0.22500000000000001</v>
      </c>
    </row>
    <row r="69" spans="1:5" x14ac:dyDescent="0.25">
      <c r="A69" s="10" t="s">
        <v>12</v>
      </c>
      <c r="B69" s="14">
        <f>DWH!S41</f>
        <v>77</v>
      </c>
      <c r="C69" s="14">
        <f>DWH!T41</f>
        <v>72</v>
      </c>
      <c r="D69" s="14">
        <f t="shared" si="4"/>
        <v>5</v>
      </c>
      <c r="E69" s="23">
        <f t="shared" si="5"/>
        <v>6.9000000000000006E-2</v>
      </c>
    </row>
    <row r="70" spans="1:5" x14ac:dyDescent="0.25">
      <c r="A70" s="10" t="s">
        <v>13</v>
      </c>
      <c r="B70" s="14">
        <f>DWH!S42</f>
        <v>248</v>
      </c>
      <c r="C70" s="14">
        <f>DWH!T42</f>
        <v>239</v>
      </c>
      <c r="D70" s="14">
        <f t="shared" si="4"/>
        <v>9</v>
      </c>
      <c r="E70" s="23">
        <f t="shared" si="5"/>
        <v>3.7999999999999999E-2</v>
      </c>
    </row>
    <row r="71" spans="1:5" x14ac:dyDescent="0.25">
      <c r="A71" s="10" t="s">
        <v>14</v>
      </c>
      <c r="B71" s="14">
        <f>DWH!S43</f>
        <v>83</v>
      </c>
      <c r="C71" s="14">
        <f>DWH!T43</f>
        <v>91</v>
      </c>
      <c r="D71" s="14">
        <f t="shared" si="4"/>
        <v>-8</v>
      </c>
      <c r="E71" s="23">
        <f t="shared" si="5"/>
        <v>-8.7999999999999995E-2</v>
      </c>
    </row>
    <row r="72" spans="1:5" x14ac:dyDescent="0.25">
      <c r="A72" s="146" t="s">
        <v>15</v>
      </c>
      <c r="B72" s="11">
        <f>DWH!S57</f>
        <v>105</v>
      </c>
      <c r="C72" s="11">
        <f>DWH!T57</f>
        <v>112</v>
      </c>
      <c r="D72" s="14">
        <f t="shared" si="4"/>
        <v>-7</v>
      </c>
      <c r="E72" s="23">
        <f t="shared" si="5"/>
        <v>-6.3E-2</v>
      </c>
    </row>
    <row r="73" spans="1:5" ht="15.75" thickBot="1" x14ac:dyDescent="0.3">
      <c r="A73" s="146" t="s">
        <v>16</v>
      </c>
      <c r="B73" s="11">
        <f>DWH!S58</f>
        <v>118</v>
      </c>
      <c r="C73" s="11">
        <f>DWH!T58</f>
        <v>106</v>
      </c>
      <c r="D73" s="28">
        <f t="shared" si="4"/>
        <v>12</v>
      </c>
      <c r="E73" s="29">
        <f t="shared" si="5"/>
        <v>0.113</v>
      </c>
    </row>
    <row r="74" spans="1:5" ht="16.5" thickTop="1" thickBot="1" x14ac:dyDescent="0.3">
      <c r="A74" s="150" t="s">
        <v>20</v>
      </c>
      <c r="B74" s="22">
        <f>DWH!R66</f>
        <v>11</v>
      </c>
      <c r="C74" s="22">
        <f>DWH!S66</f>
        <v>9</v>
      </c>
      <c r="D74" s="22">
        <f t="shared" si="4"/>
        <v>2</v>
      </c>
      <c r="E74" s="24">
        <f t="shared" si="5"/>
        <v>0.222</v>
      </c>
    </row>
    <row r="75" spans="1:5" ht="15.75" thickTop="1" x14ac:dyDescent="0.25">
      <c r="A75" s="146" t="s">
        <v>22</v>
      </c>
      <c r="B75" s="12">
        <f>DWH!S99</f>
        <v>17</v>
      </c>
      <c r="C75" s="12">
        <f>DWH!T99</f>
        <v>20</v>
      </c>
      <c r="D75" s="14">
        <f t="shared" si="4"/>
        <v>-3</v>
      </c>
      <c r="E75" s="23">
        <f t="shared" si="5"/>
        <v>-0.15</v>
      </c>
    </row>
    <row r="76" spans="1:5" x14ac:dyDescent="0.25">
      <c r="A76" s="146" t="s">
        <v>23</v>
      </c>
      <c r="B76" s="12">
        <f>DWH!S100</f>
        <v>87</v>
      </c>
      <c r="C76" s="12">
        <f>DWH!T100</f>
        <v>79</v>
      </c>
      <c r="D76" s="14">
        <f t="shared" si="4"/>
        <v>8</v>
      </c>
      <c r="E76" s="23">
        <f t="shared" si="5"/>
        <v>0.10100000000000001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27</vt:i4>
      </vt:variant>
      <vt:variant>
        <vt:lpstr>Benannte Bereiche</vt:lpstr>
      </vt:variant>
      <vt:variant>
        <vt:i4>81</vt:i4>
      </vt:variant>
    </vt:vector>
  </HeadingPairs>
  <TitlesOfParts>
    <vt:vector size="108" baseType="lpstr">
      <vt:lpstr>AMS Wien</vt:lpstr>
      <vt:lpstr>1.Bezirk</vt:lpstr>
      <vt:lpstr>2.Bezirk</vt:lpstr>
      <vt:lpstr>3.Bezirk</vt:lpstr>
      <vt:lpstr>4.Bezirk</vt:lpstr>
      <vt:lpstr>5.Bezirk</vt:lpstr>
      <vt:lpstr>6.Bezirk</vt:lpstr>
      <vt:lpstr>7.Bezirk</vt:lpstr>
      <vt:lpstr>8.Bezirk</vt:lpstr>
      <vt:lpstr>9.Bezirk</vt:lpstr>
      <vt:lpstr>10.Bezirk</vt:lpstr>
      <vt:lpstr>11.Bezirk</vt:lpstr>
      <vt:lpstr>12.Bezirk</vt:lpstr>
      <vt:lpstr>13.Bezirk</vt:lpstr>
      <vt:lpstr>14.Bezirk</vt:lpstr>
      <vt:lpstr>15.Bezirk</vt:lpstr>
      <vt:lpstr>16.Bezirk</vt:lpstr>
      <vt:lpstr>17.Bezirk</vt:lpstr>
      <vt:lpstr>18.Bezirk</vt:lpstr>
      <vt:lpstr>19.Bezirk</vt:lpstr>
      <vt:lpstr>20.Bezirk</vt:lpstr>
      <vt:lpstr>21.Bezirk</vt:lpstr>
      <vt:lpstr>22.Bezirk</vt:lpstr>
      <vt:lpstr>23.Bezirk</vt:lpstr>
      <vt:lpstr>Legende</vt:lpstr>
      <vt:lpstr>DWH</vt:lpstr>
      <vt:lpstr>Kontrolle</vt:lpstr>
      <vt:lpstr>AL_persMerkmale_aktMo_fbaec708a22c4cd595a9c7d73193535e_fbaec708a22c4cd595a9c7d73193535e</vt:lpstr>
      <vt:lpstr>AL_persMerkmale_aktMo_fbaec708a22c4cd595a9c7d73193535e_fbaec708a22c4cd595a9c7d73193535e_1</vt:lpstr>
      <vt:lpstr>AL_persMerkmale_aktMo_fbaec708a22c4cd595a9c7d73193535e_fbaec708a22c4cd595a9c7d73193535e_1_Columns</vt:lpstr>
      <vt:lpstr>AL_persMerkmale_aktMo_fbaec708a22c4cd595a9c7d73193535e_fbaec708a22c4cd595a9c7d73193535e_1_Measure</vt:lpstr>
      <vt:lpstr>AL_persMerkmale_aktMo_fbaec708a22c4cd595a9c7d73193535e_fbaec708a22c4cd595a9c7d73193535e_1_Rows</vt:lpstr>
      <vt:lpstr>AL_persMerkmale_aktMo_fbaec708a22c4cd595a9c7d73193535e_fbaec708a22c4cd595a9c7d73193535e_Columns</vt:lpstr>
      <vt:lpstr>AL_persMerkmale_aktMo_fbaec708a22c4cd595a9c7d73193535e_fbaec708a22c4cd595a9c7d73193535e_Measure</vt:lpstr>
      <vt:lpstr>AL_persMerkmale_aktMo_fbaec708a22c4cd595a9c7d73193535e_fbaec708a22c4cd595a9c7d73193535e_Rows</vt:lpstr>
      <vt:lpstr>AL_ZugangAbgang_aktMo_fbaec708a22c4cd595a9c7d73193535e_fbaec708a22c4cd595a9c7d73193535e</vt:lpstr>
      <vt:lpstr>AL_ZugangAbgang_aktMo_fbaec708a22c4cd595a9c7d73193535e_fbaec708a22c4cd595a9c7d73193535e_Columns</vt:lpstr>
      <vt:lpstr>AL_ZugangAbgang_aktMo_fbaec708a22c4cd595a9c7d73193535e_fbaec708a22c4cd595a9c7d73193535e_Measure</vt:lpstr>
      <vt:lpstr>AL_ZugangAbgang_aktMo_fbaec708a22c4cd595a9c7d73193535e_fbaec708a22c4cd595a9c7d73193535e_Rows</vt:lpstr>
      <vt:lpstr>'1.Bezirk'!Druckbereich</vt:lpstr>
      <vt:lpstr>'10.Bezirk'!Druckbereich</vt:lpstr>
      <vt:lpstr>'11.Bezirk'!Druckbereich</vt:lpstr>
      <vt:lpstr>'12.Bezirk'!Druckbereich</vt:lpstr>
      <vt:lpstr>'13.Bezirk'!Druckbereich</vt:lpstr>
      <vt:lpstr>'14.Bezirk'!Druckbereich</vt:lpstr>
      <vt:lpstr>'15.Bezirk'!Druckbereich</vt:lpstr>
      <vt:lpstr>'16.Bezirk'!Druckbereich</vt:lpstr>
      <vt:lpstr>'17.Bezirk'!Druckbereich</vt:lpstr>
      <vt:lpstr>'18.Bezirk'!Druckbereich</vt:lpstr>
      <vt:lpstr>'19.Bezirk'!Druckbereich</vt:lpstr>
      <vt:lpstr>'2.Bezirk'!Druckbereich</vt:lpstr>
      <vt:lpstr>'20.Bezirk'!Druckbereich</vt:lpstr>
      <vt:lpstr>'21.Bezirk'!Druckbereich</vt:lpstr>
      <vt:lpstr>'22.Bezirk'!Druckbereich</vt:lpstr>
      <vt:lpstr>'23.Bezirk'!Druckbereich</vt:lpstr>
      <vt:lpstr>'3.Bezirk'!Druckbereich</vt:lpstr>
      <vt:lpstr>'4.Bezirk'!Druckbereich</vt:lpstr>
      <vt:lpstr>'5.Bezirk'!Druckbereich</vt:lpstr>
      <vt:lpstr>'6.Bezirk'!Druckbereich</vt:lpstr>
      <vt:lpstr>'7.Bezirk'!Druckbereich</vt:lpstr>
      <vt:lpstr>'8.Bezirk'!Druckbereich</vt:lpstr>
      <vt:lpstr>'9.Bezirk'!Druckbereich</vt:lpstr>
      <vt:lpstr>'AMS Wien'!Druckbereich</vt:lpstr>
      <vt:lpstr>Kontrolle!Druckbereich</vt:lpstr>
      <vt:lpstr>'1.Bezirk'!Drucktitel</vt:lpstr>
      <vt:lpstr>'10.Bezirk'!Drucktitel</vt:lpstr>
      <vt:lpstr>'11.Bezirk'!Drucktitel</vt:lpstr>
      <vt:lpstr>'12.Bezirk'!Drucktitel</vt:lpstr>
      <vt:lpstr>'13.Bezirk'!Drucktitel</vt:lpstr>
      <vt:lpstr>'14.Bezirk'!Drucktitel</vt:lpstr>
      <vt:lpstr>'15.Bezirk'!Drucktitel</vt:lpstr>
      <vt:lpstr>'16.Bezirk'!Drucktitel</vt:lpstr>
      <vt:lpstr>'17.Bezirk'!Drucktitel</vt:lpstr>
      <vt:lpstr>'18.Bezirk'!Drucktitel</vt:lpstr>
      <vt:lpstr>'19.Bezirk'!Drucktitel</vt:lpstr>
      <vt:lpstr>'2.Bezirk'!Drucktitel</vt:lpstr>
      <vt:lpstr>'20.Bezirk'!Drucktitel</vt:lpstr>
      <vt:lpstr>'21.Bezirk'!Drucktitel</vt:lpstr>
      <vt:lpstr>'22.Bezirk'!Drucktitel</vt:lpstr>
      <vt:lpstr>'23.Bezirk'!Drucktitel</vt:lpstr>
      <vt:lpstr>'3.Bezirk'!Drucktitel</vt:lpstr>
      <vt:lpstr>'4.Bezirk'!Drucktitel</vt:lpstr>
      <vt:lpstr>'5.Bezirk'!Drucktitel</vt:lpstr>
      <vt:lpstr>'6.Bezirk'!Drucktitel</vt:lpstr>
      <vt:lpstr>'7.Bezirk'!Drucktitel</vt:lpstr>
      <vt:lpstr>'8.Bezirk'!Drucktitel</vt:lpstr>
      <vt:lpstr>'9.Bezirk'!Drucktitel</vt:lpstr>
      <vt:lpstr>'AMS Wien'!Drucktitel</vt:lpstr>
      <vt:lpstr>LS_aktMo_fbaec708a22c4cd595a9c7d73193535e_fbaec708a22c4cd595a9c7d73193535e</vt:lpstr>
      <vt:lpstr>LS_aktMo_fbaec708a22c4cd595a9c7d73193535e_fbaec708a22c4cd595a9c7d73193535e_Columns</vt:lpstr>
      <vt:lpstr>LS_aktMo_fbaec708a22c4cd595a9c7d73193535e_fbaec708a22c4cd595a9c7d73193535e_Measure</vt:lpstr>
      <vt:lpstr>LS_aktMo_fbaec708a22c4cd595a9c7d73193535e_fbaec708a22c4cd595a9c7d73193535e_Rows</vt:lpstr>
      <vt:lpstr>OL_aktMo_fbaec708a22c4cd595a9c7d73193535e_fbaec708a22c4cd595a9c7d73193535e</vt:lpstr>
      <vt:lpstr>OL_aktMo_fbaec708a22c4cd595a9c7d73193535e_fbaec708a22c4cd595a9c7d73193535e_Columns</vt:lpstr>
      <vt:lpstr>OL_aktMo_fbaec708a22c4cd595a9c7d73193535e_fbaec708a22c4cd595a9c7d73193535e_Measure</vt:lpstr>
      <vt:lpstr>OL_aktMo_fbaec708a22c4cd595a9c7d73193535e_fbaec708a22c4cd595a9c7d73193535e_Rows</vt:lpstr>
      <vt:lpstr>OS_Bestand_aktMo_fbaec708a22c4cd595a9c7d73193535e_fbaec708a22c4cd595a9c7d73193535e</vt:lpstr>
      <vt:lpstr>OS_Bestand_aktMo_fbaec708a22c4cd595a9c7d73193535e_fbaec708a22c4cd595a9c7d73193535e_Columns</vt:lpstr>
      <vt:lpstr>OS_Bestand_aktMo_fbaec708a22c4cd595a9c7d73193535e_fbaec708a22c4cd595a9c7d73193535e_Measure</vt:lpstr>
      <vt:lpstr>OS_Bestand_aktMo_fbaec708a22c4cd595a9c7d73193535e_fbaec708a22c4cd595a9c7d73193535e_Rows</vt:lpstr>
      <vt:lpstr>OS_ZugangAbgang_aktMo_fbaec708a22c4cd595a9c7d73193535e_fbaec708a22c4cd595a9c7d73193535e</vt:lpstr>
      <vt:lpstr>OS_ZugangAbgang_aktMo_fbaec708a22c4cd595a9c7d73193535e_fbaec708a22c4cd595a9c7d73193535e_Columns</vt:lpstr>
      <vt:lpstr>OS_ZugangAbgang_aktMo_fbaec708a22c4cd595a9c7d73193535e_fbaec708a22c4cd595a9c7d73193535e_Measure</vt:lpstr>
      <vt:lpstr>OS_ZugangAbgang_aktMo_fbaec708a22c4cd595a9c7d73193535e_fbaec708a22c4cd595a9c7d73193535e_Rows</vt:lpstr>
      <vt:lpstr>SC_ZugangBestand_aktMo_fbaec708a22c4cd595a9c7d73193535e_fbaec708a22c4cd595a9c7d73193535e</vt:lpstr>
      <vt:lpstr>SC_ZugangBestand_aktMo_fbaec708a22c4cd595a9c7d73193535e_fbaec708a22c4cd595a9c7d73193535e_Columns</vt:lpstr>
      <vt:lpstr>SC_ZugangBestand_aktMo_fbaec708a22c4cd595a9c7d73193535e_fbaec708a22c4cd595a9c7d73193535e_Measure</vt:lpstr>
      <vt:lpstr>SC_ZugangBestand_aktMo_fbaec708a22c4cd595a9c7d73193535e_fbaec708a22c4cd595a9c7d73193535e_Rows</vt:lpstr>
    </vt:vector>
  </TitlesOfParts>
  <Company>Arbeitsmarktservice Österreich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Ulrike Waffler</dc:creator>
  <cp:lastModifiedBy>Barbara Habison</cp:lastModifiedBy>
  <cp:lastPrinted>2023-10-03T08:07:09Z</cp:lastPrinted>
  <dcterms:created xsi:type="dcterms:W3CDTF">2014-04-28T08:50:50Z</dcterms:created>
  <dcterms:modified xsi:type="dcterms:W3CDTF">2024-09-02T13:49:59Z</dcterms:modified>
</cp:coreProperties>
</file>