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265" tabRatio="598" activeTab="0"/>
  </bookViews>
  <sheets>
    <sheet name="Endabrechnung-Deckblatt" sheetId="1" r:id="rId1"/>
    <sheet name="SollIst FP" sheetId="2" r:id="rId2"/>
    <sheet name="EA-SollIstVergleich" sheetId="3" r:id="rId3"/>
    <sheet name="PA je Jahr" sheetId="4" r:id="rId4"/>
    <sheet name="SA" sheetId="5" r:id="rId5"/>
    <sheet name="GK" sheetId="6" r:id="rId6"/>
    <sheet name="GK über 20%" sheetId="7" r:id="rId7"/>
    <sheet name="Teilpauschale" sheetId="8" r:id="rId8"/>
  </sheets>
  <definedNames>
    <definedName name="_xlnm.Print_Titles" localSheetId="3">'PA je Jahr'!$1:$9</definedName>
    <definedName name="_xlnm.Print_Titles" localSheetId="4">'SA'!$12:$14</definedName>
  </definedNames>
  <calcPr fullCalcOnLoad="1"/>
</workbook>
</file>

<file path=xl/sharedStrings.xml><?xml version="1.0" encoding="utf-8"?>
<sst xmlns="http://schemas.openxmlformats.org/spreadsheetml/2006/main" count="389" uniqueCount="180">
  <si>
    <t>andere Fördergeber</t>
  </si>
  <si>
    <t>Heizkosten</t>
  </si>
  <si>
    <t>GWG</t>
  </si>
  <si>
    <t>Radio- und Fernsehgebühren</t>
  </si>
  <si>
    <t>Reinigung</t>
  </si>
  <si>
    <t>Telefon, Internet</t>
  </si>
  <si>
    <t>Postgebühren</t>
  </si>
  <si>
    <t>Miete inkl. BK</t>
  </si>
  <si>
    <t>Büromaterial</t>
  </si>
  <si>
    <t>Lehrmaterial</t>
  </si>
  <si>
    <t>Öffentlichkeitsarbeit</t>
  </si>
  <si>
    <t>Honorarkräfte</t>
  </si>
  <si>
    <t>Zeitschriften u. sonst. Medien</t>
  </si>
  <si>
    <t>Fachliteratur</t>
  </si>
  <si>
    <t>Betriebsversicherungen</t>
  </si>
  <si>
    <t>Rechts- und Beratungsaufwand</t>
  </si>
  <si>
    <t>Weiterbildung</t>
  </si>
  <si>
    <t>Supervision</t>
  </si>
  <si>
    <t>Spesen des Geldverkehrs</t>
  </si>
  <si>
    <t>Eigenmittel
und
Spenden</t>
  </si>
  <si>
    <t>Instandhaltung Gebäude</t>
  </si>
  <si>
    <t>Mitgliedsbeträge Dachverbände</t>
  </si>
  <si>
    <t>Aufwandsposition</t>
  </si>
  <si>
    <t>Abkürzungen:</t>
  </si>
  <si>
    <t>Fahrtkosten der TeilnehmerInnen</t>
  </si>
  <si>
    <t>AUFWÄNDE</t>
  </si>
  <si>
    <t>Summe Aufwände</t>
  </si>
  <si>
    <t>AfA</t>
  </si>
  <si>
    <t>Finanzierung</t>
  </si>
  <si>
    <t>Gesamtaufwand</t>
  </si>
  <si>
    <t>BA = wöchentliches Beschäftigungsausmaß im Projekt</t>
  </si>
  <si>
    <t>Strom/Wasser</t>
  </si>
  <si>
    <t>Kontroll- summe</t>
  </si>
  <si>
    <t>Sachgemeinkosten</t>
  </si>
  <si>
    <t>Summe Personalgemeinkosten</t>
  </si>
  <si>
    <t>Summe Sachgemeinkosten</t>
  </si>
  <si>
    <t>BS</t>
  </si>
  <si>
    <t>BS = Berechnungsschlüssel - im Falle von indirekten Kosten (Gemeinkosten) sind diese nach einem zu vereinbarenden Berechnungsschlüssel nachvollziehbar dem Projekt zuzuordnen.</t>
  </si>
  <si>
    <t>Personalaufwand</t>
  </si>
  <si>
    <t xml:space="preserve">Sachaufwand </t>
  </si>
  <si>
    <t>Gemeinkosten</t>
  </si>
  <si>
    <t>GESAMT</t>
  </si>
  <si>
    <t>Aufwände</t>
  </si>
  <si>
    <t>Name, Titel</t>
  </si>
  <si>
    <t>Tätigkeit im Projekt</t>
  </si>
  <si>
    <t xml:space="preserve">Angewandter KV </t>
  </si>
  <si>
    <t>Gesamte AG-Lohnnebenkosten (inkl. 13/14 Monatsentgelt) in % vom Bruttoentgelt</t>
  </si>
  <si>
    <t>wöchentl.
Normal-
arbeitszeit (NA) laut KV</t>
  </si>
  <si>
    <t>NA = wöchentliche Normalarbeitszeit laut KV</t>
  </si>
  <si>
    <t>Reisekosten</t>
  </si>
  <si>
    <t>Steuern, Gebühren, Abgaben</t>
  </si>
  <si>
    <t>EDV Aufwand</t>
  </si>
  <si>
    <t>Miete / Leasing Kopierer</t>
  </si>
  <si>
    <t>Einstufung 
Verwendungs-gruppe / Gehaltsstufe</t>
  </si>
  <si>
    <t>Anzahl der Projekt-monate im Jahr</t>
  </si>
  <si>
    <t>Anteil des 
BA an der NA in
%</t>
  </si>
  <si>
    <t>*) im Falle von allfälligen unterjährigen Vorrückungen ist eine zweite Zeile für die jeweilige Person anzulegen.</t>
  </si>
  <si>
    <t>Beschäftigungs-ausmaß (BA) im Projekt in Stunden</t>
  </si>
  <si>
    <t>Btto inkl LNK/Brutto-entgelt pro Monat in €</t>
  </si>
  <si>
    <t>Land</t>
  </si>
  <si>
    <t>anteilige Gemein-kosten</t>
  </si>
  <si>
    <t>Steuerberatungsaufwand, BH, LV</t>
  </si>
  <si>
    <t>Kontroll-
summe</t>
  </si>
  <si>
    <t>Eigen-
mittel /
Spenden</t>
  </si>
  <si>
    <t>ACHTUNG:</t>
  </si>
  <si>
    <t xml:space="preserve">SV-Nummer
(LLLP TTMMJJ) </t>
  </si>
  <si>
    <t xml:space="preserve">Personalgemeinkosten*, (Name inkl. SV-Nummer - LLLP TTMMJJ!) </t>
  </si>
  <si>
    <t>Bund</t>
  </si>
  <si>
    <t>Gemeinde</t>
  </si>
  <si>
    <t>Sozialpartner</t>
  </si>
  <si>
    <t>Sonstige</t>
  </si>
  <si>
    <t>FINANZIERUNG</t>
  </si>
  <si>
    <t>AMS-Stmk</t>
  </si>
  <si>
    <t xml:space="preserve">Bund </t>
  </si>
  <si>
    <t>Sozial-
partner</t>
  </si>
  <si>
    <t>Eigenmittel</t>
  </si>
  <si>
    <t>Projektträger:</t>
  </si>
  <si>
    <t>BBE:</t>
  </si>
  <si>
    <t>Förderungszeitraum:</t>
  </si>
  <si>
    <r>
      <t xml:space="preserve">nicht auszufüllen bei Verrechnung mittels (Voll-)Pauschalierung oder bei Vorliegen von </t>
    </r>
    <r>
      <rPr>
        <b/>
        <u val="single"/>
        <sz val="12"/>
        <color indexed="10"/>
        <rFont val="Times New Roman"/>
        <family val="1"/>
      </rPr>
      <t>nur direkt</t>
    </r>
    <r>
      <rPr>
        <sz val="12"/>
        <color indexed="10"/>
        <rFont val="Times New Roman"/>
        <family val="1"/>
      </rPr>
      <t xml:space="preserve"> zuordenbaren Kosten!</t>
    </r>
  </si>
  <si>
    <t>AMS
Stmk</t>
  </si>
  <si>
    <t>Bruttoentgelt 
in € 
pro Monat für
 Vollzeit DV laut KV*)</t>
  </si>
  <si>
    <t>Brutto-entgelt 
in € 
pro Monat für
BA</t>
  </si>
  <si>
    <t>Personalko. Urlaubsvertretung</t>
  </si>
  <si>
    <t>Personalkosten Krankenst.-Vertretung</t>
  </si>
  <si>
    <r>
      <t>nur für
Honorar-
kräfte:</t>
    </r>
    <r>
      <rPr>
        <b/>
        <sz val="9"/>
        <rFont val="Times New Roman"/>
        <family val="1"/>
      </rPr>
      <t xml:space="preserve">
Anzahl der
Beratungs-
stunden</t>
    </r>
  </si>
  <si>
    <r>
      <t>nur für
Honorar-
kräfte:</t>
    </r>
    <r>
      <rPr>
        <b/>
        <sz val="9"/>
        <rFont val="Times New Roman"/>
        <family val="1"/>
      </rPr>
      <t xml:space="preserve">
Höhe des
Beratungs-
stundensatzes</t>
    </r>
  </si>
  <si>
    <t>ausschließlich für Arbeitskräfte, die direkte Beratung für/mit zugewiesene/n KundInnen und/oder Betriebe durchführen
Personalkosten für sonstige Tätigkeiten oder für Verwaltung (Geschäftsführung, Projektleitung, Buchhaltung, Sekretariat,…) sind den Gemeinkosten zuzuordnen!</t>
  </si>
  <si>
    <t>Formular Endabrechnung 2009</t>
  </si>
  <si>
    <t>Förderung von Beratungs- und Betreuungseinrichtungen (BBE)</t>
  </si>
  <si>
    <t>(gem. § 34 AMSG)</t>
  </si>
  <si>
    <t>Die Abrechnung wird aufgrund der Durchführung der Maßnahme:</t>
  </si>
  <si>
    <t>Förderfall Nr. lt. Fördervereinbarung:</t>
  </si>
  <si>
    <t>P</t>
  </si>
  <si>
    <t>für das AMS Steiermark erstellt.</t>
  </si>
  <si>
    <t>Förderungswerber:</t>
  </si>
  <si>
    <t>Adresse:</t>
  </si>
  <si>
    <t>Kontaktperson:</t>
  </si>
  <si>
    <t>Telefon:</t>
  </si>
  <si>
    <t>e-mail:</t>
  </si>
  <si>
    <t>Bankverbindung:</t>
  </si>
  <si>
    <t>Geldinstitut:</t>
  </si>
  <si>
    <t>Bankleitzahl:</t>
  </si>
  <si>
    <t>Kontonummer:</t>
  </si>
  <si>
    <t>Der Förderungswerber ist vorsteuerabzugsberechtigt:</t>
  </si>
  <si>
    <t>ja:</t>
  </si>
  <si>
    <t>nein:</t>
  </si>
  <si>
    <t>beantragte Gesamtfördersumme lt. Endabrechnung:</t>
  </si>
  <si>
    <t>bewilligte Gesamtfördersumme lt. Förderungsvertrag:</t>
  </si>
  <si>
    <t>Bitte reichen Sie alle zu dieser Abrechnung gehörigen Unterlagen ein und</t>
  </si>
  <si>
    <t>übersenden sie gleichzeitig die Formulare zur Endabrechnung per mail an Ihre/n zuständige/n BearbeiterIn.</t>
  </si>
  <si>
    <t>Der/die Förderungswerber /in bestätigt, seine/ihre Geschäftsgänge wahrheitsgemäß und vollständig</t>
  </si>
  <si>
    <t>erfasst sowie nur tatsächlich getätigte, der Maßnahme zurechenbare Aufwendungen in Rechnung</t>
  </si>
  <si>
    <t>gestellt zu haben.</t>
  </si>
  <si>
    <t>Die Abrechnung gilt nur dann als vollständig eingebracht und wird vom AMS bearbeitet, wenn dieses</t>
  </si>
  <si>
    <t>Formular unterzeichnet und mit allen anderen geforderten Unterlagen zusammen rechtzeitig dem AMS</t>
  </si>
  <si>
    <t>übermittelt wird.</t>
  </si>
  <si>
    <t>_________________________</t>
  </si>
  <si>
    <t xml:space="preserve">           ______________________________________________________</t>
  </si>
  <si>
    <t>Ort, Datum</t>
  </si>
  <si>
    <t>Unterschrift und Stampiglie des Förderungswerbers</t>
  </si>
  <si>
    <t>Die grün hinterlegten Felder sind auszufüllen.</t>
  </si>
  <si>
    <t>Aufwandspositionen aufgegliedert</t>
  </si>
  <si>
    <t>SOLL lt. Fördervbg.</t>
  </si>
  <si>
    <t>IST-Kosten</t>
  </si>
  <si>
    <t>Gesamt</t>
  </si>
  <si>
    <t>gesamt:</t>
  </si>
  <si>
    <t>Kostenpositionen/Kto.Nr.</t>
  </si>
  <si>
    <t>*% Anteil</t>
  </si>
  <si>
    <t>*%-Anteile an Gemeinkosten sind zu erläutern</t>
  </si>
  <si>
    <r>
      <t xml:space="preserve">ENDABRECHNUNG
</t>
    </r>
    <r>
      <rPr>
        <b/>
        <u val="single"/>
        <sz val="12"/>
        <rFont val="Times New Roman"/>
        <family val="1"/>
      </rPr>
      <t>DIREKT</t>
    </r>
    <r>
      <rPr>
        <b/>
        <sz val="12"/>
        <rFont val="Times New Roman"/>
        <family val="1"/>
      </rPr>
      <t xml:space="preserve"> ZURECHENBARER PERSONALAUFWAND</t>
    </r>
  </si>
  <si>
    <t xml:space="preserve">ENDABRECHNUNG GESAMT
SOLL / IST zum Finanzplan </t>
  </si>
  <si>
    <r>
      <t>SOLL</t>
    </r>
    <r>
      <rPr>
        <b/>
        <sz val="9"/>
        <rFont val="Times New Roman"/>
        <family val="1"/>
      </rPr>
      <t xml:space="preserve"> laut Fördervereinbarung</t>
    </r>
  </si>
  <si>
    <r>
      <t>IST</t>
    </r>
    <r>
      <rPr>
        <b/>
        <sz val="9"/>
        <rFont val="Times New Roman"/>
        <family val="1"/>
      </rPr>
      <t xml:space="preserve"> laut Endabrechnung</t>
    </r>
  </si>
  <si>
    <t>Name der Beratungskraft</t>
  </si>
  <si>
    <t>Name</t>
  </si>
  <si>
    <r>
      <t>ENDABRECHNUNG</t>
    </r>
    <r>
      <rPr>
        <b/>
        <u val="single"/>
        <sz val="12"/>
        <rFont val="Times New Roman"/>
        <family val="1"/>
      </rPr>
      <t xml:space="preserve">
DIREKT</t>
    </r>
    <r>
      <rPr>
        <b/>
        <sz val="12"/>
        <rFont val="Times New Roman"/>
        <family val="1"/>
      </rPr>
      <t xml:space="preserve"> ZUORDENBARER SACHAUFWAND UND DESSEN FINANZIERUNG 
</t>
    </r>
  </si>
  <si>
    <r>
      <t>ENDABRECHNUNG GEMEINKOSTEN (</t>
    </r>
    <r>
      <rPr>
        <b/>
        <u val="single"/>
        <sz val="12"/>
        <rFont val="Times New Roman"/>
        <family val="1"/>
      </rPr>
      <t>indirekt</t>
    </r>
    <r>
      <rPr>
        <b/>
        <sz val="12"/>
        <rFont val="Times New Roman"/>
        <family val="1"/>
      </rPr>
      <t xml:space="preserve"> zuordenbarer Personal- und Sachaufwand) 
UND DEREN FINANZIERUNG FÜR GESAMTE PROJEKTLAUFZEIT</t>
    </r>
  </si>
  <si>
    <r>
      <t xml:space="preserve">Personalaufwand </t>
    </r>
    <r>
      <rPr>
        <b/>
        <u val="single"/>
        <sz val="10"/>
        <rFont val="Times New Roman"/>
        <family val="1"/>
      </rPr>
      <t>DIREKT</t>
    </r>
    <r>
      <rPr>
        <b/>
        <sz val="10"/>
        <rFont val="Times New Roman"/>
        <family val="1"/>
      </rPr>
      <t xml:space="preserve"> zuordenbar</t>
    </r>
  </si>
  <si>
    <r>
      <t xml:space="preserve">Sachkosten </t>
    </r>
    <r>
      <rPr>
        <b/>
        <u val="single"/>
        <sz val="10"/>
        <rFont val="Times New Roman"/>
        <family val="1"/>
      </rPr>
      <t>DIREKT</t>
    </r>
    <r>
      <rPr>
        <b/>
        <sz val="10"/>
        <rFont val="Times New Roman"/>
        <family val="1"/>
      </rPr>
      <t xml:space="preserve"> zuordenbar</t>
    </r>
  </si>
  <si>
    <r>
      <t>Personalaufwand</t>
    </r>
    <r>
      <rPr>
        <b/>
        <u val="single"/>
        <sz val="10"/>
        <rFont val="Times New Roman"/>
        <family val="1"/>
      </rPr>
      <t xml:space="preserve"> INDIREKT</t>
    </r>
    <r>
      <rPr>
        <b/>
        <sz val="10"/>
        <rFont val="Times New Roman"/>
        <family val="1"/>
      </rPr>
      <t xml:space="preserve"> zuordenbar</t>
    </r>
  </si>
  <si>
    <r>
      <t xml:space="preserve">Sachkosten </t>
    </r>
    <r>
      <rPr>
        <b/>
        <u val="single"/>
        <sz val="10"/>
        <rFont val="Times New Roman"/>
        <family val="1"/>
      </rPr>
      <t>INDIREKT</t>
    </r>
    <r>
      <rPr>
        <b/>
        <sz val="10"/>
        <rFont val="Times New Roman"/>
        <family val="1"/>
      </rPr>
      <t xml:space="preserve"> zuordenbar</t>
    </r>
  </si>
  <si>
    <t>*)% Anteil</t>
  </si>
  <si>
    <t>Anteil AMS-Projekt in €</t>
  </si>
  <si>
    <t>Ist Kosten</t>
  </si>
  <si>
    <r>
      <t>Endabrechnung SOLL / IST Vergleich
belegsmäßige Abrechnung (</t>
    </r>
    <r>
      <rPr>
        <b/>
        <sz val="10"/>
        <rFont val="Times New Roman"/>
        <family val="1"/>
      </rPr>
      <t>Echtkostenabrechnung)</t>
    </r>
  </si>
  <si>
    <t>Folgende Unterlagen sind zur Abrechnung vorzulegen:</t>
  </si>
  <si>
    <t>Formular: SOLL/IST zum Finanzplan</t>
  </si>
  <si>
    <t>Formular: Endabrechnung -  direkt zuordenbarer Personalaufwand</t>
  </si>
  <si>
    <t>Formular: Endabrechnung - direkt zuordenbarer Sachaufwand und dessen Finanzierung</t>
  </si>
  <si>
    <t>Formular: Endabrechnung Gemeinkosten (indirekt zuordenbarer Personal- und Sachaufwand)</t>
  </si>
  <si>
    <t>Istkosten
für den Förderzeitraum</t>
  </si>
  <si>
    <r>
      <t xml:space="preserve">Personalgemeinkosten sind PK für die Verwaltung (Geschäftsführung, Projektleitung, Buchhaltung, Sekretariat,…)
Sachgemeinkosten sind Sachkosten, die sich dem gegenständlichen Projekt </t>
    </r>
    <r>
      <rPr>
        <b/>
        <u val="single"/>
        <sz val="9"/>
        <rFont val="Times New Roman"/>
        <family val="1"/>
      </rPr>
      <t>NICHT</t>
    </r>
    <r>
      <rPr>
        <b/>
        <sz val="9"/>
        <rFont val="Times New Roman"/>
        <family val="1"/>
      </rPr>
      <t xml:space="preserve"> durch eindeutige Messinstrumente
direkt zuordnen lassen.
</t>
    </r>
    <r>
      <rPr>
        <b/>
        <u val="single"/>
        <sz val="9"/>
        <rFont val="Times New Roman"/>
        <family val="1"/>
      </rPr>
      <t>BEISPIEL:</t>
    </r>
    <r>
      <rPr>
        <b/>
        <sz val="9"/>
        <rFont val="Times New Roman"/>
        <family val="1"/>
      </rPr>
      <t xml:space="preserve">
</t>
    </r>
    <r>
      <rPr>
        <b/>
        <u val="single"/>
        <sz val="9"/>
        <rFont val="Times New Roman"/>
        <family val="1"/>
      </rPr>
      <t>direkter Sachaufwand</t>
    </r>
    <r>
      <rPr>
        <b/>
        <sz val="9"/>
        <rFont val="Times New Roman"/>
        <family val="1"/>
      </rPr>
      <t xml:space="preserve">: 200m² Gesamtgebäude, 20m² Beratungszimmer (nur für das Projekt)  = direkt zuordenbare Miete von 10% der Gesamtmietkosten
</t>
    </r>
    <r>
      <rPr>
        <b/>
        <u val="single"/>
        <sz val="9"/>
        <rFont val="Times New Roman"/>
        <family val="1"/>
      </rPr>
      <t>indirekte Gemeinkosten</t>
    </r>
    <r>
      <rPr>
        <b/>
        <sz val="9"/>
        <rFont val="Times New Roman"/>
        <family val="1"/>
      </rPr>
      <t xml:space="preserve">: hingegen wären 50 m² des gemeinsam (für mehrere Projekte) genutzten Sitzungsraumes den indirekten Gemeinkosten zuzuordnen
</t>
    </r>
    <r>
      <rPr>
        <b/>
        <u val="single"/>
        <sz val="9"/>
        <rFont val="Times New Roman"/>
        <family val="1"/>
      </rPr>
      <t>Berechnung:</t>
    </r>
    <r>
      <rPr>
        <b/>
        <sz val="9"/>
        <rFont val="Times New Roman"/>
        <family val="1"/>
      </rPr>
      <t xml:space="preserve"> %-Anteil der direkt dem Projekt zuordenbaren Gesamtfläche (z.B. Beratungszimmer) von %-Anteil der indirekten GK-Position an der Totalgesamtfläche 
                   bedeutet für das konkrete Beispiel: 20m² Beratungszimmer  = 10% von 200m² Gesamtgebäude als Berechnungsschlüssel; 50m² Sitzungsraum entsprechen 
                   25% des Gesamtgebäudes daher sind 10% der Kosten für das gemeinsam genutzte Sitzungszimmer (25%) als anteilige Sachgemeinkosten zu beantragen.</t>
    </r>
  </si>
  <si>
    <r>
      <t xml:space="preserve">Personalgemeinkosten sind PK für die Verwaltung (Geschäftsführung, Projektleitung, Buchhaltung, Sekretariat,…)
Sachgemeinkosten sind Sachkosten, die sich dem gegenständlichen Projekt </t>
    </r>
    <r>
      <rPr>
        <b/>
        <u val="single"/>
        <sz val="9"/>
        <rFont val="Times New Roman"/>
        <family val="1"/>
      </rPr>
      <t>NICHT</t>
    </r>
    <r>
      <rPr>
        <b/>
        <sz val="9"/>
        <rFont val="Times New Roman"/>
        <family val="1"/>
      </rPr>
      <t xml:space="preserve"> durch eindeutige Messinstrumente
direkt zuordnen lassen.
</t>
    </r>
    <r>
      <rPr>
        <b/>
        <u val="single"/>
        <sz val="9"/>
        <rFont val="Times New Roman"/>
        <family val="1"/>
      </rPr>
      <t>BEISPIEL:</t>
    </r>
    <r>
      <rPr>
        <b/>
        <sz val="9"/>
        <rFont val="Times New Roman"/>
        <family val="1"/>
      </rPr>
      <t xml:space="preserve">
</t>
    </r>
    <r>
      <rPr>
        <b/>
        <u val="single"/>
        <sz val="9"/>
        <rFont val="Times New Roman"/>
        <family val="1"/>
      </rPr>
      <t>direkter Sachaufwand</t>
    </r>
    <r>
      <rPr>
        <b/>
        <sz val="9"/>
        <rFont val="Times New Roman"/>
        <family val="1"/>
      </rPr>
      <t xml:space="preserve">: 200m² Gesamtgebäude, 20m² Beratungszimmer (nur für das Projekt)  = direkt zuordenbare Miete von 10% der Gesamtmietkosten
</t>
    </r>
    <r>
      <rPr>
        <b/>
        <u val="single"/>
        <sz val="9"/>
        <rFont val="Times New Roman"/>
        <family val="1"/>
      </rPr>
      <t>indirekte Gemeinkosten</t>
    </r>
    <r>
      <rPr>
        <b/>
        <sz val="9"/>
        <rFont val="Times New Roman"/>
        <family val="1"/>
      </rPr>
      <t xml:space="preserve">: hingegen wären 50 m² des gemeinsam (für mehrere Projekte) genutzten Sitzungsraumes den indirekten Gemeinkosten zuzuordnen
</t>
    </r>
    <r>
      <rPr>
        <b/>
        <u val="single"/>
        <sz val="9"/>
        <rFont val="Times New Roman"/>
        <family val="1"/>
      </rPr>
      <t>Berechnung:</t>
    </r>
    <r>
      <rPr>
        <b/>
        <sz val="9"/>
        <rFont val="Times New Roman"/>
        <family val="1"/>
      </rPr>
      <t xml:space="preserve"> %-Anteil der direkt dem Projekt zuordenbaren Gesamtfläche (z.B. Beratungszimmer) von %-Anteil der indirekten GK-Position an der Totalgesamtfläche (10% von 25%)
                   bedeutet für das konkrete Beispiel: 20m² Beratungszimmer  = 10% von 200m² Gesamtgebäude als Berechnungsschlüssel; 50m² Sitzungsraum entsprechen 
                   25% des Gesamtgebäudes daher sind 10% der Kosten für das gemeinsam genutzte Sitzungszimmer (25%) als anteilige Sachgemeinkosten zu beantragen.</t>
    </r>
  </si>
  <si>
    <t>Gesamtkosten / Beratungsstunde:</t>
  </si>
  <si>
    <t>Gesamtkosten AMS / Beratungsstunde:</t>
  </si>
  <si>
    <t>Gemeinkostenanteil / Beratungsstunde:</t>
  </si>
  <si>
    <t>Gemeinkostenanteil AMS / Beratungsstunde:</t>
  </si>
  <si>
    <t>EUR</t>
  </si>
  <si>
    <t>lautend auf:</t>
  </si>
  <si>
    <t>FAX-DW:</t>
  </si>
  <si>
    <t>direkte 
Beratungsstunden:</t>
  </si>
  <si>
    <r>
      <t>ENDABRECHNUNG der belegsmäßig nachzuweisenden GEMEINKOSTEN
(</t>
    </r>
    <r>
      <rPr>
        <b/>
        <u val="single"/>
        <sz val="12"/>
        <rFont val="Times New Roman"/>
        <family val="1"/>
      </rPr>
      <t>indirekt</t>
    </r>
    <r>
      <rPr>
        <b/>
        <sz val="12"/>
        <rFont val="Times New Roman"/>
        <family val="1"/>
      </rPr>
      <t xml:space="preserve"> zuordenbarer Personal- und Sachaufwand, über 20%-Teilpauschale) 
UND DEREN FINANZIERUNG FÜR GESAMTE PROJEKTLAUFZEIT</t>
    </r>
  </si>
  <si>
    <t>Nur auszufüllen bei Überschreitung der 20% Gemeinkostenpauschale bei Verrechnung mittels Teilpauschalierung!</t>
  </si>
  <si>
    <t>Es sind jene Kostenpositionen im Zuge der Endabrechnung belegsmäßig nachzuweisen die ausserhalb der 20%-Pauschale liegen, und bereits im Rahmen der Bewilligung beantragt wurden</t>
  </si>
  <si>
    <t>*) Dazu zählen beispielsweise anteilige Personalkosten für Geschäftsführung, anteilige Kosten für die zentrale Administration etc.</t>
  </si>
  <si>
    <t>ENDABRECHNUNG TEILPAUSCHALIERUNG</t>
  </si>
  <si>
    <r>
      <t xml:space="preserve">Die dem Projekt </t>
    </r>
    <r>
      <rPr>
        <b/>
        <u val="single"/>
        <sz val="10"/>
        <rFont val="Times New Roman"/>
        <family val="1"/>
      </rPr>
      <t>nur indirekt</t>
    </r>
    <r>
      <rPr>
        <sz val="10"/>
        <rFont val="Times New Roman"/>
        <family val="1"/>
      </rPr>
      <t xml:space="preserve"> zuordenbaren Personal- und Sachaufwände können als pauschalierte Gemeinkosten bis zum Ausmaß von </t>
    </r>
    <r>
      <rPr>
        <b/>
        <u val="single"/>
        <sz val="10"/>
        <rFont val="Times New Roman"/>
        <family val="1"/>
      </rPr>
      <t>maximal 20%</t>
    </r>
    <r>
      <rPr>
        <sz val="10"/>
        <rFont val="Times New Roman"/>
        <family val="1"/>
      </rPr>
      <t xml:space="preserve"> der direkt zuordenbaren Personalaufwände anerkannt werden. Ein gesonderter Nachweis der tatsächlichen Höhe und eine Vorlage von Rechnungs- und Zahlungsbelegen sind nicht erforderlich.</t>
    </r>
  </si>
  <si>
    <t>Bewilligter prozentualer Anteil der Gemeinkosten an den direkt zuordenbaren Personalkosten (max. 20%) laut Förderungsvereinbarung</t>
  </si>
  <si>
    <t>Im Zuge der Endabrechnung ermittelte Gemeinkosten in EUR gemäß Blatt Gemeinkosten</t>
  </si>
  <si>
    <t>Direkt zuordenbare Personalkosten in EUR, die vom AMS  laut Endabrechnung finanziert werden</t>
  </si>
  <si>
    <t xml:space="preserve">Im Zuge der Endabrechnung beantragter prozentualer Anteil der Gemeinkosten an den direkt zuordenbaren Personalkosten (max. 20%) </t>
  </si>
  <si>
    <t>maximale Gemeinkostenpauschale (20%) in EUR</t>
  </si>
  <si>
    <t>die maximale Gemeinkostenpauschale übersteigender Betrag</t>
  </si>
  <si>
    <r>
      <t xml:space="preserve">Bezüglich der dem Projekt </t>
    </r>
    <r>
      <rPr>
        <b/>
        <u val="single"/>
        <sz val="10"/>
        <rFont val="Times New Roman"/>
        <family val="1"/>
      </rPr>
      <t>direkt</t>
    </r>
    <r>
      <rPr>
        <sz val="10"/>
        <rFont val="Times New Roman"/>
        <family val="1"/>
      </rPr>
      <t xml:space="preserve"> zuordenbaren Personalaufwände und der dem Projekt </t>
    </r>
    <r>
      <rPr>
        <b/>
        <u val="single"/>
        <sz val="10"/>
        <rFont val="Times New Roman"/>
        <family val="1"/>
      </rPr>
      <t>direkt</t>
    </r>
    <r>
      <rPr>
        <sz val="10"/>
        <rFont val="Times New Roman"/>
        <family val="1"/>
      </rPr>
      <t xml:space="preserve"> zuordenbaren Sachaufwände erfolgt der Nachweis durch belegsmäßige Abrechnung. </t>
    </r>
  </si>
  <si>
    <t xml:space="preserve">Bei Überschreitung der 20% Gemeinkostenpauschale ist das Registerblatt "GK über 20%" zusätzlich auszufüllen. </t>
  </si>
  <si>
    <t>Es sind nur jene Kostenpositionen ausserhalb der 20%-Pauschale zu erfassen, die im Zuge der Endabrechnung geltend gemacht werden und bereits im Zuge der Bewilligung angeführt wurden.</t>
  </si>
  <si>
    <t>Formular: SOLL/IST Vergleich, belegsmäßige Abrechnung / Teilpauschalierung</t>
  </si>
  <si>
    <t>Formular: Endabrechnung der belegsmäßig nachzuweisenden Gemeinkosten (… über 20%-Teilpauschale)</t>
  </si>
  <si>
    <t>Formular: Endabrechnung Teilpauschalierung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</si>
</sst>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EUR&quot;\ #,##0;\-&quot;EUR&quot;\ #,##0"/>
    <numFmt numFmtId="187" formatCode="&quot;EUR&quot;\ #,##0;[Red]\-&quot;EUR&quot;\ #,##0"/>
    <numFmt numFmtId="188" formatCode="&quot;EUR&quot;\ #,##0.00;\-&quot;EUR&quot;\ #,##0.00"/>
    <numFmt numFmtId="189" formatCode="&quot;EUR&quot;\ #,##0.00;[Red]\-&quot;EUR&quot;\ #,##0.00"/>
    <numFmt numFmtId="190" formatCode="_-&quot;EUR&quot;\ * #,##0_-;\-&quot;EUR&quot;\ * #,##0_-;_-&quot;EUR&quot;\ * &quot;-&quot;_-;_-@_-"/>
    <numFmt numFmtId="191" formatCode="_-&quot;EUR&quot;\ * #,##0.00_-;\-&quot;EUR&quot;\ * #,##0.00_-;_-&quot;EUR&quot;\ * &quot;-&quot;??_-;_-@_-"/>
    <numFmt numFmtId="192" formatCode="00000"/>
    <numFmt numFmtId="193" formatCode="0\1\30"/>
    <numFmt numFmtId="194" formatCode="0\2"/>
    <numFmt numFmtId="195" formatCode="0.0"/>
    <numFmt numFmtId="196" formatCode="0.0%"/>
    <numFmt numFmtId="197" formatCode="0.000%"/>
    <numFmt numFmtId="198" formatCode="0.0000%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\ _D_M"/>
    <numFmt numFmtId="208" formatCode="_-[$€-2]\ * #,##0.00_-;\-[$€-2]\ * #,##0.00_-;_-[$€-2]\ 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  <numFmt numFmtId="213" formatCode="&quot;€&quot;\ #,##0.00"/>
    <numFmt numFmtId="214" formatCode="&quot;EUR   &quot;#,##0.00"/>
    <numFmt numFmtId="215" formatCode="#,##0&quot;   LT&quot;"/>
    <numFmt numFmtId="216" formatCode="#,##0.00&quot;  %&quot;"/>
    <numFmt numFmtId="217" formatCode="_-* #,##0\ &quot;öS&quot;_-;\-* #,##0\ &quot;öS&quot;_-;_-* &quot;-&quot;\ &quot;öS&quot;_-;_-@_-"/>
    <numFmt numFmtId="218" formatCode="_-* #,##0\ _ö_S_-;\-* #,##0\ _ö_S_-;_-* &quot;-&quot;\ _ö_S_-;_-@_-"/>
    <numFmt numFmtId="219" formatCode="_-* #,##0.00\ &quot;öS&quot;_-;\-* #,##0.00\ &quot;öS&quot;_-;_-* &quot;-&quot;??\ &quot;öS&quot;_-;_-@_-"/>
    <numFmt numFmtId="220" formatCode="_-* #,##0.00\ _ö_S_-;\-* #,##0.00\ _ö_S_-;_-* &quot;-&quot;??\ _ö_S_-;_-@_-"/>
    <numFmt numFmtId="221" formatCode="0.00_ ;[Red]\-0.00\ "/>
    <numFmt numFmtId="222" formatCode="&quot;EUR  &quot;#,##0.0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MS"/>
      <family val="2"/>
    </font>
    <font>
      <sz val="14"/>
      <name val="Arial"/>
      <family val="2"/>
    </font>
    <font>
      <b/>
      <i/>
      <sz val="14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b/>
      <u val="single"/>
      <sz val="9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color indexed="12"/>
      <name val="Arial"/>
      <family val="2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4" fontId="2" fillId="2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2" fontId="19" fillId="0" borderId="0" xfId="0" applyNumberFormat="1" applyFont="1" applyBorder="1" applyAlignment="1">
      <alignment/>
    </xf>
    <xf numFmtId="0" fontId="23" fillId="0" borderId="3" xfId="0" applyFont="1" applyBorder="1" applyAlignment="1">
      <alignment/>
    </xf>
    <xf numFmtId="4" fontId="23" fillId="0" borderId="3" xfId="0" applyNumberFormat="1" applyFont="1" applyBorder="1" applyAlignment="1">
      <alignment/>
    </xf>
    <xf numFmtId="0" fontId="23" fillId="0" borderId="3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" fontId="25" fillId="0" borderId="4" xfId="0" applyNumberFormat="1" applyFont="1" applyFill="1" applyBorder="1" applyAlignment="1">
      <alignment/>
    </xf>
    <xf numFmtId="0" fontId="26" fillId="0" borderId="2" xfId="0" applyFont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4" fontId="25" fillId="0" borderId="5" xfId="0" applyNumberFormat="1" applyFont="1" applyFill="1" applyBorder="1" applyAlignment="1">
      <alignment/>
    </xf>
    <xf numFmtId="4" fontId="24" fillId="0" borderId="5" xfId="0" applyNumberFormat="1" applyFont="1" applyFill="1" applyBorder="1" applyAlignment="1">
      <alignment/>
    </xf>
    <xf numFmtId="4" fontId="23" fillId="0" borderId="5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18" fillId="0" borderId="6" xfId="0" applyFont="1" applyBorder="1" applyAlignment="1">
      <alignment horizontal="left"/>
    </xf>
    <xf numFmtId="0" fontId="23" fillId="0" borderId="7" xfId="0" applyFont="1" applyBorder="1" applyAlignment="1">
      <alignment/>
    </xf>
    <xf numFmtId="0" fontId="17" fillId="0" borderId="8" xfId="0" applyFont="1" applyFill="1" applyBorder="1" applyAlignment="1">
      <alignment/>
    </xf>
    <xf numFmtId="0" fontId="0" fillId="0" borderId="0" xfId="0" applyAlignment="1">
      <alignment horizontal="center"/>
    </xf>
    <xf numFmtId="0" fontId="24" fillId="0" borderId="2" xfId="0" applyFont="1" applyBorder="1" applyAlignment="1">
      <alignment/>
    </xf>
    <xf numFmtId="4" fontId="29" fillId="0" borderId="9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4" fontId="29" fillId="0" borderId="11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4" fontId="25" fillId="3" borderId="13" xfId="0" applyNumberFormat="1" applyFont="1" applyFill="1" applyBorder="1" applyAlignment="1">
      <alignment/>
    </xf>
    <xf numFmtId="4" fontId="25" fillId="3" borderId="14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30" fillId="0" borderId="0" xfId="0" applyFont="1" applyFill="1" applyAlignment="1">
      <alignment horizontal="center" wrapText="1"/>
    </xf>
    <xf numFmtId="0" fontId="15" fillId="0" borderId="0" xfId="0" applyFont="1" applyAlignment="1">
      <alignment vertical="center"/>
    </xf>
    <xf numFmtId="4" fontId="25" fillId="0" borderId="19" xfId="0" applyNumberFormat="1" applyFont="1" applyFill="1" applyBorder="1" applyAlignment="1">
      <alignment/>
    </xf>
    <xf numFmtId="4" fontId="24" fillId="2" borderId="16" xfId="0" applyNumberFormat="1" applyFont="1" applyFill="1" applyBorder="1" applyAlignment="1">
      <alignment/>
    </xf>
    <xf numFmtId="4" fontId="25" fillId="3" borderId="20" xfId="0" applyNumberFormat="1" applyFont="1" applyFill="1" applyBorder="1" applyAlignment="1">
      <alignment horizontal="center" wrapText="1"/>
    </xf>
    <xf numFmtId="4" fontId="25" fillId="0" borderId="20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/>
    </xf>
    <xf numFmtId="3" fontId="24" fillId="0" borderId="11" xfId="0" applyNumberFormat="1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/>
    </xf>
    <xf numFmtId="4" fontId="25" fillId="0" borderId="14" xfId="0" applyNumberFormat="1" applyFont="1" applyFill="1" applyBorder="1" applyAlignment="1">
      <alignment horizontal="center" wrapText="1"/>
    </xf>
    <xf numFmtId="4" fontId="25" fillId="0" borderId="24" xfId="0" applyNumberFormat="1" applyFont="1" applyFill="1" applyBorder="1" applyAlignment="1">
      <alignment horizontal="center" wrapText="1"/>
    </xf>
    <xf numFmtId="0" fontId="19" fillId="0" borderId="25" xfId="0" applyFont="1" applyFill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right" vertical="top" wrapText="1"/>
    </xf>
    <xf numFmtId="0" fontId="3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4" fillId="0" borderId="0" xfId="0" applyFont="1" applyFill="1" applyAlignment="1">
      <alignment horizontal="right" wrapText="1"/>
    </xf>
    <xf numFmtId="0" fontId="36" fillId="0" borderId="0" xfId="0" applyFont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25" fillId="3" borderId="24" xfId="0" applyNumberFormat="1" applyFont="1" applyFill="1" applyBorder="1" applyAlignment="1">
      <alignment horizontal="center" wrapText="1"/>
    </xf>
    <xf numFmtId="4" fontId="25" fillId="3" borderId="14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32" fillId="0" borderId="0" xfId="0" applyFont="1" applyFill="1" applyAlignment="1">
      <alignment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4" fontId="15" fillId="0" borderId="19" xfId="0" applyNumberFormat="1" applyFont="1" applyFill="1" applyBorder="1" applyAlignment="1">
      <alignment horizontal="right" vertical="center"/>
    </xf>
    <xf numFmtId="0" fontId="19" fillId="3" borderId="25" xfId="0" applyFont="1" applyFill="1" applyBorder="1" applyAlignment="1">
      <alignment/>
    </xf>
    <xf numFmtId="0" fontId="22" fillId="2" borderId="1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4" fontId="25" fillId="3" borderId="29" xfId="0" applyNumberFormat="1" applyFont="1" applyFill="1" applyBorder="1" applyAlignment="1">
      <alignment horizontal="center" wrapText="1"/>
    </xf>
    <xf numFmtId="4" fontId="25" fillId="0" borderId="29" xfId="0" applyNumberFormat="1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4" fontId="24" fillId="2" borderId="18" xfId="0" applyNumberFormat="1" applyFont="1" applyFill="1" applyBorder="1" applyAlignment="1">
      <alignment/>
    </xf>
    <xf numFmtId="4" fontId="24" fillId="2" borderId="31" xfId="0" applyNumberFormat="1" applyFont="1" applyFill="1" applyBorder="1" applyAlignment="1">
      <alignment/>
    </xf>
    <xf numFmtId="4" fontId="24" fillId="2" borderId="32" xfId="0" applyNumberFormat="1" applyFont="1" applyFill="1" applyBorder="1" applyAlignment="1">
      <alignment/>
    </xf>
    <xf numFmtId="4" fontId="24" fillId="2" borderId="33" xfId="0" applyNumberFormat="1" applyFont="1" applyFill="1" applyBorder="1" applyAlignment="1">
      <alignment/>
    </xf>
    <xf numFmtId="4" fontId="25" fillId="3" borderId="24" xfId="0" applyNumberFormat="1" applyFont="1" applyFill="1" applyBorder="1" applyAlignment="1">
      <alignment/>
    </xf>
    <xf numFmtId="4" fontId="23" fillId="4" borderId="34" xfId="0" applyNumberFormat="1" applyFont="1" applyFill="1" applyBorder="1" applyAlignment="1">
      <alignment/>
    </xf>
    <xf numFmtId="4" fontId="25" fillId="3" borderId="35" xfId="0" applyNumberFormat="1" applyFont="1" applyFill="1" applyBorder="1" applyAlignment="1">
      <alignment/>
    </xf>
    <xf numFmtId="4" fontId="23" fillId="4" borderId="25" xfId="0" applyNumberFormat="1" applyFont="1" applyFill="1" applyBorder="1" applyAlignment="1">
      <alignment/>
    </xf>
    <xf numFmtId="4" fontId="25" fillId="3" borderId="36" xfId="0" applyNumberFormat="1" applyFont="1" applyFill="1" applyBorder="1" applyAlignment="1">
      <alignment/>
    </xf>
    <xf numFmtId="4" fontId="23" fillId="4" borderId="37" xfId="0" applyNumberFormat="1" applyFont="1" applyFill="1" applyBorder="1" applyAlignment="1">
      <alignment/>
    </xf>
    <xf numFmtId="4" fontId="25" fillId="3" borderId="29" xfId="0" applyNumberFormat="1" applyFont="1" applyFill="1" applyBorder="1" applyAlignment="1">
      <alignment/>
    </xf>
    <xf numFmtId="4" fontId="25" fillId="3" borderId="38" xfId="0" applyNumberFormat="1" applyFont="1" applyFill="1" applyBorder="1" applyAlignment="1">
      <alignment/>
    </xf>
    <xf numFmtId="4" fontId="25" fillId="3" borderId="39" xfId="0" applyNumberFormat="1" applyFont="1" applyFill="1" applyBorder="1" applyAlignment="1">
      <alignment/>
    </xf>
    <xf numFmtId="4" fontId="25" fillId="3" borderId="40" xfId="0" applyNumberFormat="1" applyFont="1" applyFill="1" applyBorder="1" applyAlignment="1">
      <alignment/>
    </xf>
    <xf numFmtId="4" fontId="25" fillId="0" borderId="35" xfId="0" applyNumberFormat="1" applyFont="1" applyFill="1" applyBorder="1" applyAlignment="1">
      <alignment/>
    </xf>
    <xf numFmtId="4" fontId="25" fillId="0" borderId="36" xfId="0" applyNumberFormat="1" applyFont="1" applyFill="1" applyBorder="1" applyAlignment="1">
      <alignment/>
    </xf>
    <xf numFmtId="4" fontId="25" fillId="0" borderId="38" xfId="0" applyNumberFormat="1" applyFont="1" applyFill="1" applyBorder="1" applyAlignment="1">
      <alignment/>
    </xf>
    <xf numFmtId="4" fontId="25" fillId="3" borderId="28" xfId="0" applyNumberFormat="1" applyFont="1" applyFill="1" applyBorder="1" applyAlignment="1">
      <alignment/>
    </xf>
    <xf numFmtId="4" fontId="25" fillId="3" borderId="5" xfId="0" applyNumberFormat="1" applyFont="1" applyFill="1" applyBorder="1" applyAlignment="1">
      <alignment/>
    </xf>
    <xf numFmtId="4" fontId="24" fillId="2" borderId="41" xfId="0" applyNumberFormat="1" applyFont="1" applyFill="1" applyBorder="1" applyAlignment="1">
      <alignment/>
    </xf>
    <xf numFmtId="4" fontId="25" fillId="0" borderId="42" xfId="0" applyNumberFormat="1" applyFont="1" applyFill="1" applyBorder="1" applyAlignment="1">
      <alignment/>
    </xf>
    <xf numFmtId="0" fontId="22" fillId="0" borderId="0" xfId="0" applyFont="1" applyFill="1" applyAlignment="1">
      <alignment horizontal="left" wrapText="1"/>
    </xf>
    <xf numFmtId="0" fontId="19" fillId="3" borderId="43" xfId="0" applyFont="1" applyFill="1" applyBorder="1" applyAlignment="1">
      <alignment/>
    </xf>
    <xf numFmtId="0" fontId="19" fillId="3" borderId="44" xfId="0" applyFont="1" applyFill="1" applyBorder="1" applyAlignment="1">
      <alignment horizontal="center"/>
    </xf>
    <xf numFmtId="0" fontId="19" fillId="3" borderId="44" xfId="0" applyFont="1" applyFill="1" applyBorder="1" applyAlignment="1">
      <alignment/>
    </xf>
    <xf numFmtId="0" fontId="19" fillId="3" borderId="20" xfId="0" applyFont="1" applyFill="1" applyBorder="1" applyAlignment="1">
      <alignment horizontal="left"/>
    </xf>
    <xf numFmtId="0" fontId="19" fillId="3" borderId="39" xfId="0" applyFont="1" applyFill="1" applyBorder="1" applyAlignment="1">
      <alignment horizontal="center"/>
    </xf>
    <xf numFmtId="0" fontId="19" fillId="3" borderId="39" xfId="0" applyFont="1" applyFill="1" applyBorder="1" applyAlignment="1">
      <alignment/>
    </xf>
    <xf numFmtId="0" fontId="19" fillId="3" borderId="24" xfId="0" applyFont="1" applyFill="1" applyBorder="1" applyAlignment="1">
      <alignment horizontal="left"/>
    </xf>
    <xf numFmtId="0" fontId="19" fillId="3" borderId="45" xfId="0" applyFont="1" applyFill="1" applyBorder="1" applyAlignment="1">
      <alignment/>
    </xf>
    <xf numFmtId="0" fontId="19" fillId="3" borderId="46" xfId="0" applyFont="1" applyFill="1" applyBorder="1" applyAlignment="1">
      <alignment horizontal="center"/>
    </xf>
    <xf numFmtId="0" fontId="19" fillId="3" borderId="46" xfId="0" applyFont="1" applyFill="1" applyBorder="1" applyAlignment="1">
      <alignment/>
    </xf>
    <xf numFmtId="0" fontId="19" fillId="3" borderId="47" xfId="0" applyFont="1" applyFill="1" applyBorder="1" applyAlignment="1">
      <alignment horizontal="left"/>
    </xf>
    <xf numFmtId="4" fontId="25" fillId="3" borderId="48" xfId="0" applyNumberFormat="1" applyFont="1" applyFill="1" applyBorder="1" applyAlignment="1">
      <alignment horizontal="center" wrapText="1"/>
    </xf>
    <xf numFmtId="4" fontId="25" fillId="3" borderId="49" xfId="0" applyNumberFormat="1" applyFont="1" applyFill="1" applyBorder="1" applyAlignment="1">
      <alignment horizontal="center" wrapText="1"/>
    </xf>
    <xf numFmtId="4" fontId="25" fillId="0" borderId="50" xfId="0" applyNumberFormat="1" applyFont="1" applyFill="1" applyBorder="1" applyAlignment="1">
      <alignment horizontal="center" wrapText="1"/>
    </xf>
    <xf numFmtId="4" fontId="29" fillId="0" borderId="51" xfId="0" applyNumberFormat="1" applyFont="1" applyFill="1" applyBorder="1" applyAlignment="1">
      <alignment horizontal="center" wrapText="1"/>
    </xf>
    <xf numFmtId="4" fontId="25" fillId="3" borderId="35" xfId="0" applyNumberFormat="1" applyFont="1" applyFill="1" applyBorder="1" applyAlignment="1">
      <alignment horizontal="center" wrapText="1"/>
    </xf>
    <xf numFmtId="4" fontId="25" fillId="3" borderId="36" xfId="0" applyNumberFormat="1" applyFont="1" applyFill="1" applyBorder="1" applyAlignment="1">
      <alignment horizontal="center" wrapText="1"/>
    </xf>
    <xf numFmtId="4" fontId="25" fillId="3" borderId="38" xfId="0" applyNumberFormat="1" applyFont="1" applyFill="1" applyBorder="1" applyAlignment="1">
      <alignment horizontal="center" wrapText="1"/>
    </xf>
    <xf numFmtId="0" fontId="19" fillId="0" borderId="34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4" fontId="27" fillId="0" borderId="18" xfId="0" applyNumberFormat="1" applyFont="1" applyBorder="1" applyAlignment="1">
      <alignment/>
    </xf>
    <xf numFmtId="4" fontId="27" fillId="0" borderId="31" xfId="0" applyNumberFormat="1" applyFont="1" applyBorder="1" applyAlignment="1">
      <alignment/>
    </xf>
    <xf numFmtId="4" fontId="27" fillId="0" borderId="18" xfId="0" applyNumberFormat="1" applyFont="1" applyFill="1" applyBorder="1" applyAlignment="1">
      <alignment/>
    </xf>
    <xf numFmtId="4" fontId="25" fillId="4" borderId="24" xfId="0" applyNumberFormat="1" applyFont="1" applyFill="1" applyBorder="1" applyAlignment="1">
      <alignment/>
    </xf>
    <xf numFmtId="4" fontId="25" fillId="4" borderId="34" xfId="0" applyNumberFormat="1" applyFont="1" applyFill="1" applyBorder="1" applyAlignment="1">
      <alignment/>
    </xf>
    <xf numFmtId="4" fontId="25" fillId="4" borderId="14" xfId="0" applyNumberFormat="1" applyFont="1" applyFill="1" applyBorder="1" applyAlignment="1">
      <alignment/>
    </xf>
    <xf numFmtId="4" fontId="24" fillId="5" borderId="35" xfId="0" applyNumberFormat="1" applyFont="1" applyFill="1" applyBorder="1" applyAlignment="1">
      <alignment/>
    </xf>
    <xf numFmtId="4" fontId="25" fillId="4" borderId="25" xfId="0" applyNumberFormat="1" applyFont="1" applyFill="1" applyBorder="1" applyAlignment="1">
      <alignment/>
    </xf>
    <xf numFmtId="4" fontId="24" fillId="5" borderId="36" xfId="0" applyNumberFormat="1" applyFont="1" applyFill="1" applyBorder="1" applyAlignment="1">
      <alignment/>
    </xf>
    <xf numFmtId="4" fontId="25" fillId="4" borderId="37" xfId="0" applyNumberFormat="1" applyFont="1" applyFill="1" applyBorder="1" applyAlignment="1">
      <alignment/>
    </xf>
    <xf numFmtId="4" fontId="25" fillId="4" borderId="29" xfId="0" applyNumberFormat="1" applyFont="1" applyFill="1" applyBorder="1" applyAlignment="1">
      <alignment/>
    </xf>
    <xf numFmtId="4" fontId="24" fillId="5" borderId="38" xfId="0" applyNumberFormat="1" applyFont="1" applyFill="1" applyBorder="1" applyAlignment="1">
      <alignment/>
    </xf>
    <xf numFmtId="4" fontId="25" fillId="0" borderId="34" xfId="0" applyNumberFormat="1" applyFont="1" applyFill="1" applyBorder="1" applyAlignment="1">
      <alignment/>
    </xf>
    <xf numFmtId="4" fontId="25" fillId="0" borderId="25" xfId="0" applyNumberFormat="1" applyFont="1" applyFill="1" applyBorder="1" applyAlignment="1">
      <alignment/>
    </xf>
    <xf numFmtId="4" fontId="25" fillId="3" borderId="36" xfId="0" applyNumberFormat="1" applyFont="1" applyFill="1" applyBorder="1" applyAlignment="1">
      <alignment/>
    </xf>
    <xf numFmtId="4" fontId="25" fillId="0" borderId="37" xfId="0" applyNumberFormat="1" applyFont="1" applyFill="1" applyBorder="1" applyAlignment="1">
      <alignment/>
    </xf>
    <xf numFmtId="4" fontId="25" fillId="3" borderId="38" xfId="0" applyNumberFormat="1" applyFont="1" applyFill="1" applyBorder="1" applyAlignment="1">
      <alignment/>
    </xf>
    <xf numFmtId="0" fontId="22" fillId="0" borderId="52" xfId="0" applyFont="1" applyBorder="1" applyAlignment="1">
      <alignment horizontal="center" vertical="center"/>
    </xf>
    <xf numFmtId="4" fontId="18" fillId="2" borderId="17" xfId="0" applyNumberFormat="1" applyFont="1" applyFill="1" applyBorder="1" applyAlignment="1" applyProtection="1">
      <alignment horizontal="right" vertical="center"/>
      <protection/>
    </xf>
    <xf numFmtId="4" fontId="18" fillId="2" borderId="18" xfId="0" applyNumberFormat="1" applyFont="1" applyFill="1" applyBorder="1" applyAlignment="1" applyProtection="1">
      <alignment horizontal="right" vertical="center"/>
      <protection/>
    </xf>
    <xf numFmtId="4" fontId="15" fillId="0" borderId="4" xfId="0" applyNumberFormat="1" applyFont="1" applyFill="1" applyBorder="1" applyAlignment="1">
      <alignment horizontal="right" vertical="center"/>
    </xf>
    <xf numFmtId="4" fontId="15" fillId="0" borderId="42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9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18" fillId="2" borderId="2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left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/>
    </xf>
    <xf numFmtId="4" fontId="15" fillId="3" borderId="25" xfId="0" applyNumberFormat="1" applyFont="1" applyFill="1" applyBorder="1" applyAlignment="1">
      <alignment horizontal="right"/>
    </xf>
    <xf numFmtId="4" fontId="15" fillId="3" borderId="37" xfId="0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/>
    </xf>
    <xf numFmtId="4" fontId="18" fillId="2" borderId="16" xfId="0" applyNumberFormat="1" applyFont="1" applyFill="1" applyBorder="1" applyAlignment="1">
      <alignment horizontal="right"/>
    </xf>
    <xf numFmtId="4" fontId="18" fillId="2" borderId="9" xfId="0" applyNumberFormat="1" applyFont="1" applyFill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0" fontId="15" fillId="3" borderId="53" xfId="0" applyFont="1" applyFill="1" applyBorder="1" applyAlignment="1">
      <alignment/>
    </xf>
    <xf numFmtId="4" fontId="15" fillId="3" borderId="45" xfId="0" applyNumberFormat="1" applyFont="1" applyFill="1" applyBorder="1" applyAlignment="1">
      <alignment horizontal="right"/>
    </xf>
    <xf numFmtId="0" fontId="18" fillId="2" borderId="9" xfId="0" applyFont="1" applyFill="1" applyBorder="1" applyAlignment="1">
      <alignment/>
    </xf>
    <xf numFmtId="4" fontId="18" fillId="0" borderId="14" xfId="0" applyNumberFormat="1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4" fontId="18" fillId="0" borderId="54" xfId="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right"/>
    </xf>
    <xf numFmtId="4" fontId="15" fillId="3" borderId="36" xfId="0" applyNumberFormat="1" applyFont="1" applyFill="1" applyBorder="1" applyAlignment="1">
      <alignment horizontal="right"/>
    </xf>
    <xf numFmtId="4" fontId="18" fillId="2" borderId="11" xfId="0" applyNumberFormat="1" applyFont="1" applyFill="1" applyBorder="1" applyAlignment="1">
      <alignment horizontal="right"/>
    </xf>
    <xf numFmtId="4" fontId="18" fillId="2" borderId="51" xfId="0" applyNumberFormat="1" applyFont="1" applyFill="1" applyBorder="1" applyAlignment="1">
      <alignment horizontal="right"/>
    </xf>
    <xf numFmtId="4" fontId="15" fillId="3" borderId="47" xfId="0" applyNumberFormat="1" applyFont="1" applyFill="1" applyBorder="1" applyAlignment="1">
      <alignment horizontal="right"/>
    </xf>
    <xf numFmtId="4" fontId="15" fillId="3" borderId="55" xfId="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3" fillId="0" borderId="0" xfId="0" applyFont="1" applyAlignment="1">
      <alignment/>
    </xf>
    <xf numFmtId="0" fontId="18" fillId="0" borderId="0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4" fontId="27" fillId="0" borderId="33" xfId="0" applyNumberFormat="1" applyFont="1" applyBorder="1" applyAlignment="1">
      <alignment/>
    </xf>
    <xf numFmtId="4" fontId="27" fillId="0" borderId="51" xfId="0" applyNumberFormat="1" applyFont="1" applyBorder="1" applyAlignment="1">
      <alignment/>
    </xf>
    <xf numFmtId="4" fontId="27" fillId="5" borderId="17" xfId="0" applyNumberFormat="1" applyFont="1" applyFill="1" applyBorder="1" applyAlignment="1">
      <alignment/>
    </xf>
    <xf numFmtId="4" fontId="27" fillId="5" borderId="12" xfId="0" applyNumberFormat="1" applyFont="1" applyFill="1" applyBorder="1" applyAlignment="1">
      <alignment/>
    </xf>
    <xf numFmtId="4" fontId="28" fillId="5" borderId="51" xfId="0" applyNumberFormat="1" applyFont="1" applyFill="1" applyBorder="1" applyAlignment="1">
      <alignment/>
    </xf>
    <xf numFmtId="4" fontId="29" fillId="5" borderId="2" xfId="0" applyNumberFormat="1" applyFont="1" applyFill="1" applyBorder="1" applyAlignment="1">
      <alignment/>
    </xf>
    <xf numFmtId="4" fontId="24" fillId="5" borderId="51" xfId="0" applyNumberFormat="1" applyFont="1" applyFill="1" applyBorder="1" applyAlignment="1">
      <alignment/>
    </xf>
    <xf numFmtId="4" fontId="29" fillId="5" borderId="11" xfId="0" applyNumberFormat="1" applyFont="1" applyFill="1" applyBorder="1" applyAlignment="1">
      <alignment/>
    </xf>
    <xf numFmtId="4" fontId="27" fillId="0" borderId="17" xfId="0" applyNumberFormat="1" applyFont="1" applyBorder="1" applyAlignment="1">
      <alignment/>
    </xf>
    <xf numFmtId="4" fontId="27" fillId="0" borderId="11" xfId="0" applyNumberFormat="1" applyFont="1" applyBorder="1" applyAlignment="1">
      <alignment/>
    </xf>
    <xf numFmtId="4" fontId="29" fillId="0" borderId="2" xfId="0" applyNumberFormat="1" applyFont="1" applyBorder="1" applyAlignment="1">
      <alignment/>
    </xf>
    <xf numFmtId="4" fontId="27" fillId="5" borderId="11" xfId="0" applyNumberFormat="1" applyFont="1" applyFill="1" applyBorder="1" applyAlignment="1">
      <alignment/>
    </xf>
    <xf numFmtId="0" fontId="22" fillId="0" borderId="56" xfId="0" applyFont="1" applyBorder="1" applyAlignment="1">
      <alignment/>
    </xf>
    <xf numFmtId="222" fontId="18" fillId="0" borderId="35" xfId="0" applyNumberFormat="1" applyFont="1" applyBorder="1" applyAlignment="1">
      <alignment horizontal="center"/>
    </xf>
    <xf numFmtId="222" fontId="18" fillId="0" borderId="38" xfId="0" applyNumberFormat="1" applyFont="1" applyBorder="1" applyAlignment="1">
      <alignment horizontal="center"/>
    </xf>
    <xf numFmtId="0" fontId="18" fillId="2" borderId="18" xfId="0" applyFont="1" applyFill="1" applyBorder="1" applyAlignment="1">
      <alignment/>
    </xf>
    <xf numFmtId="4" fontId="18" fillId="2" borderId="57" xfId="0" applyNumberFormat="1" applyFont="1" applyFill="1" applyBorder="1" applyAlignment="1">
      <alignment horizontal="right"/>
    </xf>
    <xf numFmtId="4" fontId="18" fillId="2" borderId="18" xfId="0" applyNumberFormat="1" applyFont="1" applyFill="1" applyBorder="1" applyAlignment="1">
      <alignment horizontal="right"/>
    </xf>
    <xf numFmtId="4" fontId="15" fillId="0" borderId="19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left"/>
    </xf>
    <xf numFmtId="4" fontId="15" fillId="0" borderId="19" xfId="0" applyNumberFormat="1" applyFont="1" applyFill="1" applyBorder="1" applyAlignment="1">
      <alignment horizontal="right"/>
    </xf>
    <xf numFmtId="4" fontId="15" fillId="0" borderId="25" xfId="0" applyNumberFormat="1" applyFont="1" applyFill="1" applyBorder="1" applyAlignment="1">
      <alignment horizontal="right"/>
    </xf>
    <xf numFmtId="4" fontId="15" fillId="0" borderId="58" xfId="0" applyNumberFormat="1" applyFont="1" applyFill="1" applyBorder="1" applyAlignment="1">
      <alignment horizontal="right"/>
    </xf>
    <xf numFmtId="4" fontId="15" fillId="0" borderId="36" xfId="0" applyNumberFormat="1" applyFont="1" applyFill="1" applyBorder="1" applyAlignment="1">
      <alignment horizontal="right"/>
    </xf>
    <xf numFmtId="4" fontId="15" fillId="0" borderId="25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0" fontId="23" fillId="3" borderId="24" xfId="0" applyFont="1" applyFill="1" applyBorder="1" applyAlignment="1">
      <alignment/>
    </xf>
    <xf numFmtId="0" fontId="23" fillId="3" borderId="29" xfId="0" applyFont="1" applyFill="1" applyBorder="1" applyAlignment="1">
      <alignment/>
    </xf>
    <xf numFmtId="4" fontId="29" fillId="0" borderId="57" xfId="0" applyNumberFormat="1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center" wrapText="1"/>
    </xf>
    <xf numFmtId="4" fontId="29" fillId="0" borderId="41" xfId="0" applyNumberFormat="1" applyFont="1" applyFill="1" applyBorder="1" applyAlignment="1">
      <alignment horizontal="center" wrapText="1"/>
    </xf>
    <xf numFmtId="0" fontId="23" fillId="3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23" fillId="3" borderId="27" xfId="0" applyFont="1" applyFill="1" applyBorder="1" applyAlignment="1">
      <alignment/>
    </xf>
    <xf numFmtId="0" fontId="23" fillId="3" borderId="7" xfId="0" applyFont="1" applyFill="1" applyBorder="1" applyAlignment="1">
      <alignment/>
    </xf>
    <xf numFmtId="0" fontId="23" fillId="3" borderId="59" xfId="0" applyFont="1" applyFill="1" applyBorder="1" applyAlignment="1">
      <alignment/>
    </xf>
    <xf numFmtId="4" fontId="15" fillId="3" borderId="4" xfId="0" applyNumberFormat="1" applyFont="1" applyFill="1" applyBorder="1" applyAlignment="1">
      <alignment horizontal="right" vertical="center"/>
    </xf>
    <xf numFmtId="4" fontId="15" fillId="3" borderId="19" xfId="0" applyNumberFormat="1" applyFont="1" applyFill="1" applyBorder="1" applyAlignment="1">
      <alignment horizontal="right" vertical="center"/>
    </xf>
    <xf numFmtId="4" fontId="15" fillId="3" borderId="42" xfId="0" applyNumberFormat="1" applyFont="1" applyFill="1" applyBorder="1" applyAlignment="1">
      <alignment horizontal="right" vertical="center"/>
    </xf>
    <xf numFmtId="4" fontId="18" fillId="2" borderId="9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>
      <alignment/>
    </xf>
    <xf numFmtId="4" fontId="15" fillId="3" borderId="0" xfId="0" applyNumberFormat="1" applyFont="1" applyFill="1" applyAlignment="1">
      <alignment horizontal="right"/>
    </xf>
    <xf numFmtId="4" fontId="18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0" fontId="18" fillId="3" borderId="0" xfId="0" applyFont="1" applyFill="1" applyAlignment="1">
      <alignment horizontal="left"/>
    </xf>
    <xf numFmtId="3" fontId="18" fillId="3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14" fontId="18" fillId="3" borderId="0" xfId="0" applyNumberFormat="1" applyFont="1" applyFill="1" applyAlignment="1">
      <alignment horizontal="left"/>
    </xf>
    <xf numFmtId="14" fontId="18" fillId="3" borderId="0" xfId="0" applyNumberFormat="1" applyFont="1" applyFill="1" applyAlignment="1">
      <alignment/>
    </xf>
    <xf numFmtId="0" fontId="18" fillId="3" borderId="0" xfId="0" applyFont="1" applyFill="1" applyAlignment="1">
      <alignment/>
    </xf>
    <xf numFmtId="0" fontId="40" fillId="3" borderId="0" xfId="18" applyFont="1" applyFill="1" applyAlignment="1">
      <alignment horizontal="left"/>
    </xf>
    <xf numFmtId="0" fontId="35" fillId="0" borderId="0" xfId="0" applyFont="1" applyFill="1" applyAlignment="1">
      <alignment horizontal="left" wrapText="1"/>
    </xf>
    <xf numFmtId="0" fontId="41" fillId="0" borderId="0" xfId="0" applyFont="1" applyAlignment="1">
      <alignment/>
    </xf>
    <xf numFmtId="4" fontId="22" fillId="0" borderId="60" xfId="0" applyNumberFormat="1" applyFont="1" applyBorder="1" applyAlignment="1">
      <alignment horizontal="center" vertical="center" wrapText="1"/>
    </xf>
    <xf numFmtId="4" fontId="25" fillId="4" borderId="4" xfId="0" applyNumberFormat="1" applyFont="1" applyFill="1" applyBorder="1" applyAlignment="1">
      <alignment/>
    </xf>
    <xf numFmtId="4" fontId="25" fillId="3" borderId="4" xfId="0" applyNumberFormat="1" applyFont="1" applyFill="1" applyBorder="1" applyAlignment="1">
      <alignment/>
    </xf>
    <xf numFmtId="4" fontId="25" fillId="0" borderId="4" xfId="0" applyNumberFormat="1" applyFont="1" applyBorder="1" applyAlignment="1">
      <alignment/>
    </xf>
    <xf numFmtId="4" fontId="25" fillId="4" borderId="19" xfId="0" applyNumberFormat="1" applyFont="1" applyFill="1" applyBorder="1" applyAlignment="1">
      <alignment/>
    </xf>
    <xf numFmtId="4" fontId="24" fillId="5" borderId="19" xfId="0" applyNumberFormat="1" applyFont="1" applyFill="1" applyBorder="1" applyAlignment="1">
      <alignment/>
    </xf>
    <xf numFmtId="4" fontId="25" fillId="3" borderId="61" xfId="0" applyNumberFormat="1" applyFont="1" applyFill="1" applyBorder="1" applyAlignment="1">
      <alignment/>
    </xf>
    <xf numFmtId="4" fontId="25" fillId="3" borderId="44" xfId="0" applyNumberFormat="1" applyFont="1" applyFill="1" applyBorder="1" applyAlignment="1">
      <alignment/>
    </xf>
    <xf numFmtId="4" fontId="25" fillId="4" borderId="61" xfId="0" applyNumberFormat="1" applyFont="1" applyFill="1" applyBorder="1" applyAlignment="1">
      <alignment/>
    </xf>
    <xf numFmtId="4" fontId="25" fillId="4" borderId="53" xfId="0" applyNumberFormat="1" applyFont="1" applyFill="1" applyBorder="1" applyAlignment="1">
      <alignment/>
    </xf>
    <xf numFmtId="4" fontId="25" fillId="3" borderId="52" xfId="0" applyNumberFormat="1" applyFont="1" applyFill="1" applyBorder="1" applyAlignment="1">
      <alignment/>
    </xf>
    <xf numFmtId="4" fontId="25" fillId="3" borderId="62" xfId="0" applyNumberFormat="1" applyFont="1" applyFill="1" applyBorder="1" applyAlignment="1">
      <alignment/>
    </xf>
    <xf numFmtId="4" fontId="27" fillId="5" borderId="9" xfId="0" applyNumberFormat="1" applyFont="1" applyFill="1" applyBorder="1" applyAlignment="1">
      <alignment/>
    </xf>
    <xf numFmtId="4" fontId="28" fillId="5" borderId="9" xfId="0" applyNumberFormat="1" applyFont="1" applyFill="1" applyBorder="1" applyAlignment="1">
      <alignment/>
    </xf>
    <xf numFmtId="4" fontId="27" fillId="0" borderId="9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4" fillId="5" borderId="4" xfId="0" applyNumberFormat="1" applyFont="1" applyFill="1" applyBorder="1" applyAlignment="1">
      <alignment/>
    </xf>
    <xf numFmtId="4" fontId="29" fillId="5" borderId="9" xfId="0" applyNumberFormat="1" applyFont="1" applyFill="1" applyBorder="1" applyAlignment="1">
      <alignment/>
    </xf>
    <xf numFmtId="4" fontId="24" fillId="5" borderId="9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10" fontId="15" fillId="3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2" fontId="15" fillId="6" borderId="9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9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216" fontId="18" fillId="0" borderId="9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216" fontId="18" fillId="0" borderId="0" xfId="0" applyNumberFormat="1" applyFont="1" applyFill="1" applyBorder="1" applyAlignment="1">
      <alignment horizontal="right" vertical="center" wrapText="1"/>
    </xf>
    <xf numFmtId="214" fontId="15" fillId="0" borderId="4" xfId="0" applyNumberFormat="1" applyFont="1" applyBorder="1" applyAlignment="1">
      <alignment horizontal="right" vertical="center"/>
    </xf>
    <xf numFmtId="214" fontId="15" fillId="0" borderId="4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214" fontId="15" fillId="0" borderId="0" xfId="0" applyNumberFormat="1" applyFont="1" applyBorder="1" applyAlignment="1">
      <alignment/>
    </xf>
    <xf numFmtId="4" fontId="25" fillId="4" borderId="15" xfId="0" applyNumberFormat="1" applyFont="1" applyFill="1" applyBorder="1" applyAlignment="1">
      <alignment/>
    </xf>
    <xf numFmtId="4" fontId="25" fillId="4" borderId="3" xfId="0" applyNumberFormat="1" applyFont="1" applyFill="1" applyBorder="1" applyAlignment="1">
      <alignment/>
    </xf>
    <xf numFmtId="4" fontId="25" fillId="4" borderId="56" xfId="0" applyNumberFormat="1" applyFont="1" applyFill="1" applyBorder="1" applyAlignment="1">
      <alignment/>
    </xf>
    <xf numFmtId="4" fontId="25" fillId="4" borderId="63" xfId="0" applyNumberFormat="1" applyFont="1" applyFill="1" applyBorder="1" applyAlignment="1">
      <alignment/>
    </xf>
    <xf numFmtId="4" fontId="25" fillId="3" borderId="64" xfId="0" applyNumberFormat="1" applyFont="1" applyFill="1" applyBorder="1" applyAlignment="1">
      <alignment/>
    </xf>
    <xf numFmtId="4" fontId="25" fillId="3" borderId="65" xfId="0" applyNumberFormat="1" applyFont="1" applyFill="1" applyBorder="1" applyAlignment="1">
      <alignment/>
    </xf>
    <xf numFmtId="4" fontId="25" fillId="3" borderId="66" xfId="0" applyNumberFormat="1" applyFont="1" applyFill="1" applyBorder="1" applyAlignment="1">
      <alignment/>
    </xf>
    <xf numFmtId="4" fontId="28" fillId="5" borderId="18" xfId="0" applyNumberFormat="1" applyFont="1" applyFill="1" applyBorder="1" applyAlignment="1">
      <alignment/>
    </xf>
    <xf numFmtId="4" fontId="24" fillId="5" borderId="42" xfId="0" applyNumberFormat="1" applyFont="1" applyFill="1" applyBorder="1" applyAlignment="1">
      <alignment/>
    </xf>
    <xf numFmtId="4" fontId="25" fillId="3" borderId="54" xfId="0" applyNumberFormat="1" applyFont="1" applyFill="1" applyBorder="1" applyAlignment="1">
      <alignment/>
    </xf>
    <xf numFmtId="4" fontId="25" fillId="3" borderId="49" xfId="0" applyNumberFormat="1" applyFont="1" applyFill="1" applyBorder="1" applyAlignment="1">
      <alignment/>
    </xf>
    <xf numFmtId="4" fontId="25" fillId="3" borderId="67" xfId="0" applyNumberFormat="1" applyFont="1" applyFill="1" applyBorder="1" applyAlignment="1">
      <alignment/>
    </xf>
    <xf numFmtId="4" fontId="25" fillId="0" borderId="19" xfId="0" applyNumberFormat="1" applyFont="1" applyBorder="1" applyAlignment="1">
      <alignment/>
    </xf>
    <xf numFmtId="4" fontId="25" fillId="0" borderId="42" xfId="0" applyNumberFormat="1" applyFont="1" applyBorder="1" applyAlignment="1">
      <alignment/>
    </xf>
    <xf numFmtId="4" fontId="15" fillId="3" borderId="19" xfId="0" applyNumberFormat="1" applyFont="1" applyFill="1" applyBorder="1" applyAlignment="1">
      <alignment/>
    </xf>
    <xf numFmtId="0" fontId="17" fillId="0" borderId="63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4" fontId="15" fillId="3" borderId="42" xfId="0" applyNumberFormat="1" applyFont="1" applyFill="1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60" xfId="0" applyFont="1" applyFill="1" applyBorder="1" applyAlignment="1">
      <alignment horizontal="center"/>
    </xf>
    <xf numFmtId="0" fontId="18" fillId="2" borderId="69" xfId="0" applyFont="1" applyFill="1" applyBorder="1" applyAlignment="1">
      <alignment horizontal="center"/>
    </xf>
    <xf numFmtId="0" fontId="18" fillId="0" borderId="34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8" fillId="0" borderId="27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37" xfId="0" applyFont="1" applyBorder="1" applyAlignment="1">
      <alignment horizontal="right"/>
    </xf>
    <xf numFmtId="0" fontId="18" fillId="0" borderId="29" xfId="0" applyFont="1" applyBorder="1" applyAlignment="1">
      <alignment horizontal="right"/>
    </xf>
    <xf numFmtId="0" fontId="18" fillId="0" borderId="63" xfId="0" applyFont="1" applyBorder="1" applyAlignment="1">
      <alignment horizontal="right"/>
    </xf>
    <xf numFmtId="0" fontId="18" fillId="0" borderId="70" xfId="0" applyFont="1" applyBorder="1" applyAlignment="1">
      <alignment horizontal="right"/>
    </xf>
    <xf numFmtId="0" fontId="18" fillId="0" borderId="40" xfId="0" applyFont="1" applyBorder="1" applyAlignment="1">
      <alignment horizontal="right"/>
    </xf>
    <xf numFmtId="0" fontId="38" fillId="2" borderId="2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2" borderId="26" xfId="0" applyFont="1" applyFill="1" applyBorder="1" applyAlignment="1">
      <alignment horizontal="center" vertical="center"/>
    </xf>
    <xf numFmtId="0" fontId="31" fillId="0" borderId="34" xfId="0" applyFont="1" applyBorder="1" applyAlignment="1">
      <alignment horizontal="left" wrapText="1"/>
    </xf>
    <xf numFmtId="0" fontId="31" fillId="0" borderId="37" xfId="0" applyFont="1" applyBorder="1" applyAlignment="1">
      <alignment horizontal="left" wrapText="1"/>
    </xf>
    <xf numFmtId="0" fontId="20" fillId="3" borderId="35" xfId="0" applyFont="1" applyFill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wrapText="1"/>
    </xf>
    <xf numFmtId="0" fontId="37" fillId="0" borderId="8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0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26" xfId="0" applyBorder="1" applyAlignment="1">
      <alignment/>
    </xf>
    <xf numFmtId="0" fontId="18" fillId="0" borderId="5" xfId="0" applyFont="1" applyFill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30" fillId="2" borderId="0" xfId="0" applyFont="1" applyFill="1" applyAlignment="1">
      <alignment horizontal="center" wrapText="1"/>
    </xf>
    <xf numFmtId="0" fontId="33" fillId="2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9" fillId="0" borderId="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2" xfId="0" applyBorder="1" applyAlignment="1">
      <alignment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9" fillId="0" borderId="52" xfId="0" applyFont="1" applyBorder="1" applyAlignment="1">
      <alignment wrapText="1"/>
    </xf>
    <xf numFmtId="0" fontId="29" fillId="0" borderId="17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9" xfId="0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0" fontId="0" fillId="0" borderId="60" xfId="0" applyBorder="1" applyAlignment="1">
      <alignment/>
    </xf>
    <xf numFmtId="0" fontId="0" fillId="0" borderId="69" xfId="0" applyBorder="1" applyAlignment="1">
      <alignment/>
    </xf>
    <xf numFmtId="0" fontId="35" fillId="0" borderId="0" xfId="0" applyFont="1" applyFill="1" applyAlignment="1">
      <alignment horizontal="left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23" fillId="0" borderId="0" xfId="0" applyFont="1" applyAlignment="1">
      <alignment horizontal="left" wrapText="1"/>
    </xf>
    <xf numFmtId="0" fontId="15" fillId="0" borderId="0" xfId="0" applyFont="1" applyBorder="1" applyAlignment="1">
      <alignment wrapText="1"/>
    </xf>
    <xf numFmtId="0" fontId="18" fillId="0" borderId="2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16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22" fillId="0" borderId="9" xfId="0" applyFont="1" applyBorder="1" applyAlignment="1">
      <alignment vertical="center" wrapText="1"/>
    </xf>
    <xf numFmtId="9" fontId="15" fillId="0" borderId="4" xfId="0" applyNumberFormat="1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219575" y="70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219575" y="70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42195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= Förderbare Kosten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90" zoomScaleNormal="90" workbookViewId="0" topLeftCell="A1">
      <selection activeCell="A8" sqref="A8"/>
    </sheetView>
  </sheetViews>
  <sheetFormatPr defaultColWidth="11.421875" defaultRowHeight="12.75"/>
  <cols>
    <col min="1" max="1" width="18.421875" style="0" customWidth="1"/>
    <col min="2" max="2" width="11.8515625" style="0" bestFit="1" customWidth="1"/>
    <col min="3" max="3" width="10.8515625" style="0" customWidth="1"/>
    <col min="4" max="4" width="15.140625" style="0" customWidth="1"/>
    <col min="6" max="6" width="3.140625" style="0" customWidth="1"/>
    <col min="8" max="8" width="3.00390625" style="0" customWidth="1"/>
    <col min="9" max="10" width="11.57421875" style="0" customWidth="1"/>
  </cols>
  <sheetData>
    <row r="1" spans="1:11" ht="18.75">
      <c r="A1" s="337" t="s">
        <v>88</v>
      </c>
      <c r="B1" s="338"/>
      <c r="C1" s="338"/>
      <c r="D1" s="338"/>
      <c r="E1" s="338"/>
      <c r="F1" s="338"/>
      <c r="G1" s="338"/>
      <c r="H1" s="338"/>
      <c r="I1" s="339"/>
      <c r="J1" s="22"/>
      <c r="K1" s="22"/>
    </row>
    <row r="2" spans="1:11" ht="18.75">
      <c r="A2" s="340" t="s">
        <v>89</v>
      </c>
      <c r="B2" s="341"/>
      <c r="C2" s="341"/>
      <c r="D2" s="341"/>
      <c r="E2" s="341"/>
      <c r="F2" s="341"/>
      <c r="G2" s="341"/>
      <c r="H2" s="341"/>
      <c r="I2" s="342"/>
      <c r="J2" s="22"/>
      <c r="K2" s="22"/>
    </row>
    <row r="3" spans="1:11" ht="13.5" thickBot="1">
      <c r="A3" s="343" t="s">
        <v>90</v>
      </c>
      <c r="B3" s="344"/>
      <c r="C3" s="344"/>
      <c r="D3" s="344"/>
      <c r="E3" s="344"/>
      <c r="F3" s="344"/>
      <c r="G3" s="344"/>
      <c r="H3" s="344"/>
      <c r="I3" s="345"/>
      <c r="J3" s="22"/>
      <c r="K3" s="22"/>
    </row>
    <row r="4" spans="1:11" ht="5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ht="10.5" customHeight="1">
      <c r="B5" s="267"/>
      <c r="C5" s="192" t="s">
        <v>121</v>
      </c>
      <c r="D5" s="192"/>
      <c r="E5" s="22"/>
      <c r="F5" s="22"/>
      <c r="G5" s="22"/>
      <c r="H5" s="22"/>
      <c r="I5" s="22"/>
      <c r="J5" s="22"/>
      <c r="K5" s="22"/>
    </row>
    <row r="6" spans="1:1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" customHeight="1">
      <c r="A7" s="22" t="s">
        <v>91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 customHeight="1">
      <c r="A8" s="268"/>
      <c r="B8" s="183"/>
      <c r="C8" s="183"/>
      <c r="D8" s="183"/>
      <c r="E8" s="183"/>
      <c r="F8" s="183"/>
      <c r="G8" s="183"/>
      <c r="H8" s="183"/>
      <c r="I8" s="22"/>
      <c r="J8" s="22"/>
      <c r="K8" s="22"/>
    </row>
    <row r="9" spans="1:11" ht="15" customHeight="1">
      <c r="A9" s="38" t="s">
        <v>92</v>
      </c>
      <c r="B9" s="38"/>
      <c r="C9" s="270" t="s">
        <v>93</v>
      </c>
      <c r="D9" s="269"/>
      <c r="E9" s="38"/>
      <c r="F9" s="38"/>
      <c r="G9" s="22"/>
      <c r="H9" s="22"/>
      <c r="I9" s="22"/>
      <c r="J9" s="22"/>
      <c r="K9" s="22"/>
    </row>
    <row r="10" spans="1:11" ht="15" customHeight="1">
      <c r="A10" s="22" t="s">
        <v>94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" customHeight="1">
      <c r="A12" s="22" t="s">
        <v>78</v>
      </c>
      <c r="B12" s="271"/>
      <c r="C12" s="272"/>
      <c r="D12" s="22"/>
      <c r="E12" s="22"/>
      <c r="F12" s="22"/>
      <c r="G12" s="22"/>
      <c r="H12" s="22"/>
      <c r="J12" s="22"/>
      <c r="K12" s="22"/>
    </row>
    <row r="13" spans="1:11" ht="15" customHeight="1">
      <c r="A13" s="276" t="s">
        <v>95</v>
      </c>
      <c r="B13" s="268"/>
      <c r="C13" s="183"/>
      <c r="D13" s="183"/>
      <c r="E13" s="183"/>
      <c r="F13" s="183"/>
      <c r="G13" s="183"/>
      <c r="H13" s="183"/>
      <c r="J13" s="22"/>
      <c r="K13" s="22"/>
    </row>
    <row r="14" spans="1:11" ht="15" customHeight="1">
      <c r="A14" s="276" t="s">
        <v>96</v>
      </c>
      <c r="B14" s="268"/>
      <c r="C14" s="183"/>
      <c r="D14" s="183"/>
      <c r="E14" s="183"/>
      <c r="F14" s="183"/>
      <c r="G14" s="183"/>
      <c r="H14" s="183"/>
      <c r="J14" s="22"/>
      <c r="K14" s="22"/>
    </row>
    <row r="15" spans="1:11" ht="15" customHeight="1">
      <c r="A15" s="276" t="s">
        <v>97</v>
      </c>
      <c r="B15" s="268"/>
      <c r="C15" s="183"/>
      <c r="D15" s="183"/>
      <c r="E15" s="183"/>
      <c r="F15" s="183"/>
      <c r="G15" s="183"/>
      <c r="H15" s="183"/>
      <c r="J15" s="22"/>
      <c r="K15" s="22"/>
    </row>
    <row r="16" spans="1:11" ht="15" customHeight="1">
      <c r="A16" s="22" t="s">
        <v>98</v>
      </c>
      <c r="B16" s="268"/>
      <c r="C16" s="183"/>
      <c r="D16" s="184" t="s">
        <v>160</v>
      </c>
      <c r="E16" s="273"/>
      <c r="F16" s="38"/>
      <c r="G16" s="22"/>
      <c r="H16" s="22"/>
      <c r="J16" s="22"/>
      <c r="K16" s="22"/>
    </row>
    <row r="17" spans="1:11" ht="15" customHeight="1">
      <c r="A17" s="22" t="s">
        <v>99</v>
      </c>
      <c r="B17" s="274"/>
      <c r="C17" s="183"/>
      <c r="D17" s="183"/>
      <c r="E17" s="183"/>
      <c r="F17" s="22"/>
      <c r="G17" s="22"/>
      <c r="H17" s="22"/>
      <c r="J17" s="22"/>
      <c r="K17" s="22"/>
    </row>
    <row r="18" spans="1:11" ht="1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5" customHeight="1">
      <c r="A19" s="264" t="s">
        <v>100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" customHeight="1">
      <c r="A20" s="22" t="s">
        <v>101</v>
      </c>
      <c r="B20" s="268"/>
      <c r="C20" s="183"/>
      <c r="D20" s="183"/>
      <c r="F20" s="184" t="s">
        <v>102</v>
      </c>
      <c r="G20" s="269"/>
      <c r="H20" s="22"/>
      <c r="I20" s="22"/>
      <c r="J20" s="22"/>
      <c r="K20" s="22"/>
    </row>
    <row r="21" spans="1:11" ht="15" customHeight="1">
      <c r="A21" s="22" t="s">
        <v>103</v>
      </c>
      <c r="B21" s="268"/>
      <c r="C21" s="183"/>
      <c r="D21" s="22"/>
      <c r="F21" s="184" t="s">
        <v>159</v>
      </c>
      <c r="G21" s="268"/>
      <c r="H21" s="183"/>
      <c r="I21" s="183"/>
      <c r="J21" s="22"/>
      <c r="K21" s="22"/>
    </row>
    <row r="22" spans="1:11" ht="15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5" customHeight="1" thickBot="1">
      <c r="A23" s="22" t="s">
        <v>104</v>
      </c>
      <c r="B23" s="22"/>
      <c r="C23" s="22"/>
      <c r="D23" s="22"/>
      <c r="E23" s="184" t="s">
        <v>105</v>
      </c>
      <c r="F23" s="185"/>
      <c r="G23" s="184" t="s">
        <v>106</v>
      </c>
      <c r="H23" s="185"/>
      <c r="I23" s="22"/>
      <c r="J23" s="22"/>
      <c r="K23" s="22"/>
    </row>
    <row r="24" spans="1:11" ht="1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20.25" customHeight="1">
      <c r="A25" s="23" t="s">
        <v>107</v>
      </c>
      <c r="B25" s="23"/>
      <c r="C25" s="23"/>
      <c r="D25" s="23"/>
      <c r="E25" s="186"/>
      <c r="F25" s="186" t="s">
        <v>158</v>
      </c>
      <c r="G25" s="266"/>
      <c r="H25" s="38"/>
      <c r="I25" s="22"/>
      <c r="J25" s="22"/>
      <c r="K25" s="22"/>
    </row>
    <row r="26" spans="1:11" ht="20.25" customHeight="1">
      <c r="A26" s="22" t="s">
        <v>108</v>
      </c>
      <c r="B26" s="22"/>
      <c r="C26" s="22"/>
      <c r="D26" s="22"/>
      <c r="E26" s="184"/>
      <c r="F26" s="184" t="s">
        <v>158</v>
      </c>
      <c r="G26" s="265"/>
      <c r="H26" s="38"/>
      <c r="I26" s="22"/>
      <c r="J26" s="22"/>
      <c r="K26" s="22"/>
    </row>
    <row r="27" spans="1:11" ht="1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s="219" customFormat="1" ht="15" customHeight="1">
      <c r="A28" s="23" t="s">
        <v>146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s="219" customFormat="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s="219" customFormat="1" ht="15" customHeight="1">
      <c r="A30" s="23" t="s">
        <v>147</v>
      </c>
      <c r="B30" s="23"/>
      <c r="C30" s="23"/>
      <c r="D30" s="23"/>
      <c r="E30" s="23"/>
      <c r="F30" s="220"/>
      <c r="G30" s="23"/>
      <c r="H30" s="23"/>
      <c r="I30" s="23"/>
      <c r="J30" s="23"/>
      <c r="K30" s="23"/>
    </row>
    <row r="31" spans="1:11" s="219" customFormat="1" ht="15" customHeight="1">
      <c r="A31" s="23" t="s">
        <v>177</v>
      </c>
      <c r="B31" s="23"/>
      <c r="C31" s="23"/>
      <c r="D31" s="23"/>
      <c r="E31" s="23"/>
      <c r="F31" s="220"/>
      <c r="G31" s="23"/>
      <c r="H31" s="23"/>
      <c r="I31" s="23"/>
      <c r="J31" s="23"/>
      <c r="K31" s="23"/>
    </row>
    <row r="32" spans="1:11" s="219" customFormat="1" ht="15" customHeight="1">
      <c r="A32" s="23" t="s">
        <v>148</v>
      </c>
      <c r="B32" s="23"/>
      <c r="C32" s="23"/>
      <c r="D32" s="23"/>
      <c r="E32" s="23"/>
      <c r="F32" s="220"/>
      <c r="G32" s="23"/>
      <c r="H32" s="23"/>
      <c r="I32" s="23"/>
      <c r="J32" s="23"/>
      <c r="K32" s="23"/>
    </row>
    <row r="33" spans="1:11" s="219" customFormat="1" ht="15" customHeight="1">
      <c r="A33" s="23" t="s">
        <v>149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s="219" customFormat="1" ht="15" customHeight="1">
      <c r="A34" s="23" t="s">
        <v>150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s="219" customFormat="1" ht="15" customHeight="1">
      <c r="A35" s="23" t="s">
        <v>178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" customHeight="1">
      <c r="A36" s="23" t="s">
        <v>179</v>
      </c>
      <c r="B36" s="22"/>
      <c r="C36" s="22"/>
      <c r="D36" s="22"/>
      <c r="E36" s="22"/>
      <c r="F36" s="22"/>
      <c r="G36" s="22"/>
      <c r="H36" s="22"/>
      <c r="I36" s="22"/>
      <c r="J36" s="23"/>
      <c r="K36" s="22"/>
    </row>
    <row r="37" spans="1:11" ht="15" customHeight="1">
      <c r="A37" s="23"/>
      <c r="B37" s="22"/>
      <c r="C37" s="22"/>
      <c r="D37" s="22"/>
      <c r="E37" s="22"/>
      <c r="F37" s="22"/>
      <c r="G37" s="22"/>
      <c r="H37" s="22"/>
      <c r="I37" s="22"/>
      <c r="J37" s="23"/>
      <c r="K37" s="22"/>
    </row>
    <row r="38" spans="1:11" ht="15" customHeight="1">
      <c r="A38" s="23"/>
      <c r="B38" s="22"/>
      <c r="C38" s="22"/>
      <c r="D38" s="22"/>
      <c r="E38" s="22"/>
      <c r="F38" s="22"/>
      <c r="G38" s="22"/>
      <c r="H38" s="22"/>
      <c r="I38" s="22"/>
      <c r="J38" s="23"/>
      <c r="K38" s="22"/>
    </row>
    <row r="39" spans="1:11" ht="15" customHeight="1">
      <c r="A39" s="22" t="s">
        <v>109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5" customHeight="1">
      <c r="A40" s="23" t="s">
        <v>110</v>
      </c>
      <c r="B40" s="23"/>
      <c r="C40" s="23"/>
      <c r="D40" s="23"/>
      <c r="E40" s="23"/>
      <c r="F40" s="23"/>
      <c r="G40" s="23"/>
      <c r="H40" s="23"/>
      <c r="I40" s="22"/>
      <c r="J40" s="22"/>
      <c r="K40" s="22"/>
    </row>
    <row r="41" spans="1:1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5" customHeight="1">
      <c r="A42" s="23" t="s">
        <v>111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customHeight="1">
      <c r="A43" s="187" t="s">
        <v>112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" customHeight="1">
      <c r="A44" s="23" t="s">
        <v>113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5" customHeight="1">
      <c r="A46" s="22" t="s">
        <v>114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5" customHeight="1">
      <c r="A47" s="22" t="s">
        <v>115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5" customHeight="1">
      <c r="A48" s="22" t="s">
        <v>116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s="189" customFormat="1" ht="12.75">
      <c r="A53" s="336" t="s">
        <v>117</v>
      </c>
      <c r="B53" s="336"/>
      <c r="C53" s="336"/>
      <c r="D53" s="188" t="s">
        <v>118</v>
      </c>
      <c r="E53" s="188"/>
      <c r="F53" s="188"/>
      <c r="G53" s="188"/>
      <c r="H53" s="188"/>
      <c r="I53" s="188"/>
      <c r="J53" s="188"/>
      <c r="K53" s="188"/>
    </row>
    <row r="54" spans="1:11" ht="12.75">
      <c r="A54" s="190"/>
      <c r="B54" s="191" t="s">
        <v>119</v>
      </c>
      <c r="C54" s="188"/>
      <c r="D54" s="22"/>
      <c r="E54" s="192" t="s">
        <v>120</v>
      </c>
      <c r="F54" s="22"/>
      <c r="G54" s="22"/>
      <c r="H54" s="22"/>
      <c r="I54" s="22"/>
      <c r="J54" s="22"/>
      <c r="K54" s="22"/>
    </row>
    <row r="55" spans="1:1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0" ht="12.75">
      <c r="A56" s="22"/>
      <c r="B56" s="22"/>
      <c r="C56" s="22"/>
      <c r="D56" s="22"/>
      <c r="E56" s="22"/>
      <c r="F56" s="22"/>
      <c r="G56" s="22"/>
      <c r="H56" s="22"/>
      <c r="I56" s="22"/>
      <c r="J56" s="22"/>
    </row>
  </sheetData>
  <sheetProtection password="CC72" sheet="1" objects="1" scenarios="1"/>
  <protectedRanges>
    <protectedRange sqref="A8:H8" name="Bereich1"/>
    <protectedRange sqref="D9" name="Bereich2"/>
    <protectedRange sqref="B12:H17" name="Bereich3"/>
    <protectedRange sqref="B20:D21 G20:I21" name="Bereich4"/>
    <protectedRange sqref="F23" name="Bereich5"/>
    <protectedRange sqref="H23" name="Bereich6"/>
    <protectedRange sqref="G25:G26" name="Bereich7"/>
    <protectedRange sqref="A49:I53" name="Bereich8"/>
  </protectedRanges>
  <mergeCells count="4">
    <mergeCell ref="A53:C53"/>
    <mergeCell ref="A1:I1"/>
    <mergeCell ref="A2:I2"/>
    <mergeCell ref="A3:I3"/>
  </mergeCells>
  <printOptions horizontalCentered="1"/>
  <pageMargins left="0.22" right="0.17" top="0.97" bottom="0.46" header="0.34" footer="0.2755905511811024"/>
  <pageSetup horizontalDpi="600" verticalDpi="600" orientation="portrait" paperSize="9" scale="96" r:id="rId1"/>
  <headerFooter alignWithMargins="0">
    <oddHeader xml:space="preserve">&amp;L&amp;"Times New Roman,Standard"An das&amp;"Arial,Standard"
&amp;"Times New Roman,Standard"Arbeitsmarktservice Steiermark - Abteilung Förderungen (AMF)
8020 Graz, Babenbergerstraße 33&amp;R&amp;"Times New Roman,Standard"Eingang:                                </oddHeader>
    <oddFooter>&amp;L&amp;"Times New Roman,Standard"&amp;8AMS Steiermark - Förderungen Version 02/2009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3" sqref="C3:K3"/>
    </sheetView>
  </sheetViews>
  <sheetFormatPr defaultColWidth="11.421875" defaultRowHeight="12.75"/>
  <cols>
    <col min="1" max="1" width="15.00390625" style="0" customWidth="1"/>
    <col min="2" max="2" width="8.7109375" style="0" customWidth="1"/>
    <col min="3" max="3" width="12.140625" style="0" customWidth="1"/>
    <col min="4" max="4" width="12.7109375" style="0" customWidth="1"/>
    <col min="5" max="7" width="10.7109375" style="0" customWidth="1"/>
    <col min="9" max="10" width="10.7109375" style="0" customWidth="1"/>
    <col min="11" max="11" width="12.7109375" style="0" customWidth="1"/>
  </cols>
  <sheetData>
    <row r="1" spans="1:11" ht="33.75" customHeight="1">
      <c r="A1" s="373" t="s">
        <v>131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3" spans="1:11" ht="12.75">
      <c r="A3" s="93" t="s">
        <v>76</v>
      </c>
      <c r="C3" s="375"/>
      <c r="D3" s="375"/>
      <c r="E3" s="375"/>
      <c r="F3" s="375"/>
      <c r="G3" s="375"/>
      <c r="H3" s="375"/>
      <c r="I3" s="375"/>
      <c r="J3" s="375"/>
      <c r="K3" s="375"/>
    </row>
    <row r="4" ht="12.75">
      <c r="A4" s="93"/>
    </row>
    <row r="5" spans="1:11" ht="12.75">
      <c r="A5" s="93" t="s">
        <v>77</v>
      </c>
      <c r="C5" s="375"/>
      <c r="D5" s="375"/>
      <c r="E5" s="375"/>
      <c r="F5" s="375"/>
      <c r="G5" s="375"/>
      <c r="H5" s="375"/>
      <c r="I5" s="375"/>
      <c r="J5" s="375"/>
      <c r="K5" s="375"/>
    </row>
    <row r="6" ht="12.75">
      <c r="A6" s="93"/>
    </row>
    <row r="7" spans="1:11" ht="12.75">
      <c r="A7" s="93" t="s">
        <v>78</v>
      </c>
      <c r="C7" s="375"/>
      <c r="D7" s="375"/>
      <c r="E7" s="375"/>
      <c r="F7" s="375"/>
      <c r="G7" s="375"/>
      <c r="H7" s="375"/>
      <c r="I7" s="375"/>
      <c r="J7" s="375"/>
      <c r="K7" s="375"/>
    </row>
    <row r="8" spans="1:11" ht="13.5" thickBot="1">
      <c r="A8" s="93"/>
      <c r="C8" s="94"/>
      <c r="D8" s="94"/>
      <c r="E8" s="94"/>
      <c r="F8" s="94"/>
      <c r="G8" s="94"/>
      <c r="H8" s="94"/>
      <c r="I8" s="94"/>
      <c r="J8" s="94"/>
      <c r="K8" s="94"/>
    </row>
    <row r="9" spans="1:11" ht="20.25" customHeight="1" thickBot="1">
      <c r="A9" s="356" t="s">
        <v>132</v>
      </c>
      <c r="B9" s="357"/>
      <c r="C9" s="357"/>
      <c r="D9" s="357"/>
      <c r="E9" s="357"/>
      <c r="F9" s="357"/>
      <c r="G9" s="357"/>
      <c r="H9" s="357"/>
      <c r="I9" s="357"/>
      <c r="J9" s="357"/>
      <c r="K9" s="358"/>
    </row>
    <row r="10" spans="1:11" s="16" customFormat="1" ht="12.75" customHeight="1" thickBot="1">
      <c r="A10" s="359" t="s">
        <v>161</v>
      </c>
      <c r="B10" s="361"/>
      <c r="C10" s="277" t="s">
        <v>42</v>
      </c>
      <c r="D10" s="368" t="s">
        <v>28</v>
      </c>
      <c r="E10" s="369"/>
      <c r="F10" s="369"/>
      <c r="G10" s="369"/>
      <c r="H10" s="369"/>
      <c r="I10" s="369"/>
      <c r="J10" s="370"/>
      <c r="K10" s="371" t="s">
        <v>32</v>
      </c>
    </row>
    <row r="11" spans="1:11" s="20" customFormat="1" ht="12.75" customHeight="1" thickBot="1">
      <c r="A11" s="360"/>
      <c r="B11" s="333"/>
      <c r="C11" s="332" t="s">
        <v>41</v>
      </c>
      <c r="D11" s="332" t="s">
        <v>72</v>
      </c>
      <c r="E11" s="363" t="s">
        <v>0</v>
      </c>
      <c r="F11" s="364"/>
      <c r="G11" s="364"/>
      <c r="H11" s="364"/>
      <c r="I11" s="365"/>
      <c r="J11" s="366" t="s">
        <v>19</v>
      </c>
      <c r="K11" s="371"/>
    </row>
    <row r="12" spans="1:11" s="16" customFormat="1" ht="27.75" customHeight="1" thickBot="1">
      <c r="A12" s="234" t="s">
        <v>25</v>
      </c>
      <c r="B12" s="55"/>
      <c r="C12" s="372"/>
      <c r="D12" s="362"/>
      <c r="E12" s="178" t="s">
        <v>67</v>
      </c>
      <c r="F12" s="178" t="s">
        <v>59</v>
      </c>
      <c r="G12" s="178" t="s">
        <v>68</v>
      </c>
      <c r="H12" s="178" t="s">
        <v>69</v>
      </c>
      <c r="I12" s="178" t="s">
        <v>70</v>
      </c>
      <c r="J12" s="367"/>
      <c r="K12" s="371"/>
    </row>
    <row r="13" spans="1:11" s="19" customFormat="1" ht="18" customHeight="1">
      <c r="A13" s="103" t="s">
        <v>38</v>
      </c>
      <c r="B13" s="104"/>
      <c r="C13" s="260"/>
      <c r="D13" s="260"/>
      <c r="E13" s="260"/>
      <c r="F13" s="260"/>
      <c r="G13" s="260"/>
      <c r="H13" s="260"/>
      <c r="I13" s="260"/>
      <c r="J13" s="260"/>
      <c r="K13" s="181">
        <f>IF(C13="","",(SUM(D13:J13)))</f>
      </c>
    </row>
    <row r="14" spans="1:11" s="19" customFormat="1" ht="18" customHeight="1">
      <c r="A14" s="105" t="s">
        <v>39</v>
      </c>
      <c r="B14" s="106"/>
      <c r="C14" s="261"/>
      <c r="D14" s="261"/>
      <c r="E14" s="261"/>
      <c r="F14" s="261"/>
      <c r="G14" s="261"/>
      <c r="H14" s="261"/>
      <c r="I14" s="261"/>
      <c r="J14" s="261"/>
      <c r="K14" s="107">
        <f>IF(C14="","",(SUM(D14:J14)))</f>
      </c>
    </row>
    <row r="15" spans="1:11" s="19" customFormat="1" ht="18.75" customHeight="1" thickBot="1">
      <c r="A15" s="329" t="s">
        <v>40</v>
      </c>
      <c r="B15" s="330"/>
      <c r="C15" s="262"/>
      <c r="D15" s="262"/>
      <c r="E15" s="262"/>
      <c r="F15" s="262"/>
      <c r="G15" s="262"/>
      <c r="H15" s="262"/>
      <c r="I15" s="262"/>
      <c r="J15" s="262"/>
      <c r="K15" s="182">
        <f>IF(C15="","",(SUM(D15:J15)))</f>
      </c>
    </row>
    <row r="16" spans="1:11" s="19" customFormat="1" ht="21" customHeight="1" thickBot="1">
      <c r="A16" s="334" t="s">
        <v>29</v>
      </c>
      <c r="B16" s="335"/>
      <c r="C16" s="179">
        <f aca="true" t="shared" si="0" ref="C16:K16">SUM(C13:C15)</f>
        <v>0</v>
      </c>
      <c r="D16" s="180">
        <f t="shared" si="0"/>
        <v>0</v>
      </c>
      <c r="E16" s="180">
        <f t="shared" si="0"/>
        <v>0</v>
      </c>
      <c r="F16" s="180">
        <f t="shared" si="0"/>
        <v>0</v>
      </c>
      <c r="G16" s="180">
        <f t="shared" si="0"/>
        <v>0</v>
      </c>
      <c r="H16" s="180">
        <f t="shared" si="0"/>
        <v>0</v>
      </c>
      <c r="I16" s="180">
        <f t="shared" si="0"/>
        <v>0</v>
      </c>
      <c r="J16" s="180">
        <f t="shared" si="0"/>
        <v>0</v>
      </c>
      <c r="K16" s="180">
        <f t="shared" si="0"/>
        <v>0</v>
      </c>
    </row>
    <row r="17" spans="1:3" s="3" customFormat="1" ht="13.5" customHeight="1" thickBot="1">
      <c r="A17" s="6"/>
      <c r="B17" s="8"/>
      <c r="C17" s="7"/>
    </row>
    <row r="18" spans="1:11" ht="18" customHeight="1">
      <c r="A18" s="346" t="s">
        <v>154</v>
      </c>
      <c r="B18" s="347"/>
      <c r="C18" s="347"/>
      <c r="D18" s="235">
        <f>IF(C16=0,"",(C16/B10))</f>
      </c>
      <c r="G18" s="348" t="s">
        <v>155</v>
      </c>
      <c r="H18" s="349"/>
      <c r="I18" s="349"/>
      <c r="J18" s="350"/>
      <c r="K18" s="235">
        <f>IF(D16=0,"",(D16/B10))</f>
      </c>
    </row>
    <row r="19" spans="1:11" ht="18" customHeight="1" thickBot="1">
      <c r="A19" s="351" t="s">
        <v>156</v>
      </c>
      <c r="B19" s="352"/>
      <c r="C19" s="352"/>
      <c r="D19" s="236">
        <f>IF(C15="","",(C15/B10))</f>
      </c>
      <c r="G19" s="353" t="s">
        <v>157</v>
      </c>
      <c r="H19" s="354"/>
      <c r="I19" s="354"/>
      <c r="J19" s="355"/>
      <c r="K19" s="236">
        <f>IF(D15="","",(D15/B10))</f>
      </c>
    </row>
    <row r="20" ht="13.5" thickBot="1"/>
    <row r="21" spans="1:11" ht="20.25" customHeight="1" thickBot="1">
      <c r="A21" s="356" t="s">
        <v>133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8"/>
    </row>
    <row r="22" spans="1:11" s="16" customFormat="1" ht="12.75" customHeight="1" thickBot="1">
      <c r="A22" s="359" t="s">
        <v>161</v>
      </c>
      <c r="B22" s="361"/>
      <c r="C22" s="277" t="s">
        <v>42</v>
      </c>
      <c r="D22" s="368" t="s">
        <v>28</v>
      </c>
      <c r="E22" s="369"/>
      <c r="F22" s="369"/>
      <c r="G22" s="369"/>
      <c r="H22" s="369"/>
      <c r="I22" s="369"/>
      <c r="J22" s="370"/>
      <c r="K22" s="371" t="s">
        <v>32</v>
      </c>
    </row>
    <row r="23" spans="1:11" s="20" customFormat="1" ht="12.75" customHeight="1" thickBot="1">
      <c r="A23" s="360"/>
      <c r="B23" s="333"/>
      <c r="C23" s="332" t="s">
        <v>41</v>
      </c>
      <c r="D23" s="332" t="s">
        <v>72</v>
      </c>
      <c r="E23" s="363" t="s">
        <v>0</v>
      </c>
      <c r="F23" s="364"/>
      <c r="G23" s="364"/>
      <c r="H23" s="364"/>
      <c r="I23" s="365"/>
      <c r="J23" s="366" t="s">
        <v>19</v>
      </c>
      <c r="K23" s="371"/>
    </row>
    <row r="24" spans="1:11" s="16" customFormat="1" ht="27.75" customHeight="1" thickBot="1">
      <c r="A24" s="234" t="s">
        <v>25</v>
      </c>
      <c r="B24" s="55"/>
      <c r="C24" s="372"/>
      <c r="D24" s="362"/>
      <c r="E24" s="178" t="s">
        <v>67</v>
      </c>
      <c r="F24" s="178" t="s">
        <v>59</v>
      </c>
      <c r="G24" s="178" t="s">
        <v>68</v>
      </c>
      <c r="H24" s="178" t="s">
        <v>69</v>
      </c>
      <c r="I24" s="178" t="s">
        <v>70</v>
      </c>
      <c r="J24" s="367"/>
      <c r="K24" s="371"/>
    </row>
    <row r="25" spans="1:11" s="19" customFormat="1" ht="18" customHeight="1">
      <c r="A25" s="103" t="s">
        <v>38</v>
      </c>
      <c r="B25" s="104"/>
      <c r="C25" s="181">
        <f>IF(SUM(D25:J25)&gt;1,SUM(D25:J25),"")</f>
      </c>
      <c r="D25" s="181">
        <f>IF('PA je Jahr'!B81=0,"",'PA je Jahr'!B81)</f>
      </c>
      <c r="E25" s="181">
        <f>IF('PA je Jahr'!C81=0,"",'PA je Jahr'!C81)</f>
      </c>
      <c r="F25" s="181">
        <f>IF('PA je Jahr'!D81=0,"",'PA je Jahr'!D81)</f>
      </c>
      <c r="G25" s="181">
        <f>IF('PA je Jahr'!E81=0,"",'PA je Jahr'!E81)</f>
      </c>
      <c r="H25" s="181">
        <f>IF('PA je Jahr'!F81=0,"",'PA je Jahr'!F81)</f>
      </c>
      <c r="I25" s="181">
        <f>IF('PA je Jahr'!G81=0,"",'PA je Jahr'!G81)</f>
      </c>
      <c r="J25" s="181">
        <f>IF('PA je Jahr'!H81=0,"",'PA je Jahr'!H81)</f>
      </c>
      <c r="K25" s="181">
        <f>IF(C25="","",(SUM(D25:J25)))</f>
      </c>
    </row>
    <row r="26" spans="1:11" s="19" customFormat="1" ht="18" customHeight="1">
      <c r="A26" s="105" t="s">
        <v>39</v>
      </c>
      <c r="B26" s="106"/>
      <c r="C26" s="107">
        <f>IF(SUM(D26:J26)&gt;1,SUM(D26:J26),"")</f>
      </c>
      <c r="D26" s="107">
        <f>IF(SA!C63=0,"",SA!C63)</f>
      </c>
      <c r="E26" s="107">
        <f>IF(SA!D63=0,"",SA!D63)</f>
      </c>
      <c r="F26" s="107">
        <f>IF(SA!E63=0,"",SA!E63)</f>
      </c>
      <c r="G26" s="107">
        <f>IF(SA!F63=0,"",SA!F63)</f>
      </c>
      <c r="H26" s="107">
        <f>IF(SA!G63=0,"",SA!G63)</f>
      </c>
      <c r="I26" s="107">
        <f>IF(SA!H63=0,"",SA!H63)</f>
      </c>
      <c r="J26" s="107">
        <f>IF(SA!I63=0,"",SA!I63)</f>
      </c>
      <c r="K26" s="107">
        <f>IF(C26="","",(SUM(D26:J26)))</f>
      </c>
    </row>
    <row r="27" spans="1:11" s="19" customFormat="1" ht="18.75" customHeight="1" thickBot="1">
      <c r="A27" s="329" t="s">
        <v>40</v>
      </c>
      <c r="B27" s="330"/>
      <c r="C27" s="182">
        <f>IF(SUM(D27:J27)&gt;1,SUM(D27:J27),"")</f>
      </c>
      <c r="D27" s="182">
        <f>IF('GK'!E67=0,"",'GK'!E67)</f>
      </c>
      <c r="E27" s="182">
        <f>IF('GK'!F67=0,"",'GK'!F67)</f>
      </c>
      <c r="F27" s="182">
        <f>IF('GK'!G67=0,"",'GK'!G67)</f>
      </c>
      <c r="G27" s="182">
        <f>IF('GK'!H67=0,"",'GK'!H67)</f>
      </c>
      <c r="H27" s="182">
        <f>IF('GK'!I67=0,"",'GK'!I67)</f>
      </c>
      <c r="I27" s="182">
        <f>IF('GK'!J67=0,"",'GK'!J67)</f>
      </c>
      <c r="J27" s="182">
        <f>IF('GK'!K67=0,"",'GK'!K67)</f>
      </c>
      <c r="K27" s="182">
        <f>IF(C27="","",(SUM(D27:J27)))</f>
      </c>
    </row>
    <row r="28" spans="1:11" s="19" customFormat="1" ht="21" customHeight="1" thickBot="1">
      <c r="A28" s="334" t="s">
        <v>29</v>
      </c>
      <c r="B28" s="335"/>
      <c r="C28" s="263">
        <f>IF(SUM(C25:C27)&gt;1,SUM(C25:C27),"")</f>
      </c>
      <c r="D28" s="179">
        <f>IF(SUM(D25:D27)&gt;1,SUM(D25:D27),"")</f>
      </c>
      <c r="E28" s="179">
        <f>IF(SUM(E25:E27)&gt;1,SUM(E25:E27),"")</f>
      </c>
      <c r="F28" s="179">
        <f aca="true" t="shared" si="1" ref="F28:K28">IF(SUM(F25:F27)&gt;1,SUM(F25:F27),"")</f>
      </c>
      <c r="G28" s="179">
        <f t="shared" si="1"/>
      </c>
      <c r="H28" s="179">
        <f t="shared" si="1"/>
      </c>
      <c r="I28" s="179">
        <f t="shared" si="1"/>
      </c>
      <c r="J28" s="179">
        <f t="shared" si="1"/>
      </c>
      <c r="K28" s="263">
        <f t="shared" si="1"/>
      </c>
    </row>
    <row r="29" ht="13.5" thickBot="1"/>
    <row r="30" spans="1:11" ht="18" customHeight="1">
      <c r="A30" s="346" t="s">
        <v>154</v>
      </c>
      <c r="B30" s="347"/>
      <c r="C30" s="347"/>
      <c r="D30" s="235">
        <f>IF(C28="","",(C28/B22))</f>
      </c>
      <c r="G30" s="348" t="s">
        <v>155</v>
      </c>
      <c r="H30" s="349"/>
      <c r="I30" s="349"/>
      <c r="J30" s="350"/>
      <c r="K30" s="235">
        <f>IF(D28="","",(D28/B22))</f>
      </c>
    </row>
    <row r="31" spans="1:11" ht="18" customHeight="1" thickBot="1">
      <c r="A31" s="351" t="s">
        <v>156</v>
      </c>
      <c r="B31" s="352"/>
      <c r="C31" s="352"/>
      <c r="D31" s="236">
        <f>IF(C27="","",(C27/B22))</f>
      </c>
      <c r="G31" s="353" t="s">
        <v>157</v>
      </c>
      <c r="H31" s="354"/>
      <c r="I31" s="354"/>
      <c r="J31" s="355"/>
      <c r="K31" s="236">
        <f>IF(D27="","",(D27/B22))</f>
      </c>
    </row>
    <row r="32" spans="2:5" ht="12.75">
      <c r="B32" s="59"/>
      <c r="C32" s="74"/>
      <c r="D32" s="74"/>
      <c r="E32" s="74"/>
    </row>
    <row r="33" spans="3:5" ht="12.75">
      <c r="C33" s="74"/>
      <c r="D33" s="74"/>
      <c r="E33" s="74"/>
    </row>
  </sheetData>
  <sheetProtection password="CC72" sheet="1" objects="1" scenarios="1"/>
  <protectedRanges>
    <protectedRange sqref="C13:J15" name="Bereich6"/>
    <protectedRange sqref="B22" name="Bereich5"/>
    <protectedRange sqref="B10" name="Bereich4"/>
    <protectedRange sqref="C7:K7" name="Bereich3"/>
    <protectedRange sqref="C5:K5" name="Bereich2"/>
    <protectedRange sqref="C3:K3" name="Bereich1"/>
  </protectedRanges>
  <mergeCells count="32">
    <mergeCell ref="A1:K1"/>
    <mergeCell ref="K10:K12"/>
    <mergeCell ref="D11:D12"/>
    <mergeCell ref="C11:C12"/>
    <mergeCell ref="E11:I11"/>
    <mergeCell ref="D10:J10"/>
    <mergeCell ref="J11:J12"/>
    <mergeCell ref="C3:K3"/>
    <mergeCell ref="C5:K5"/>
    <mergeCell ref="C7:K7"/>
    <mergeCell ref="J23:J24"/>
    <mergeCell ref="D22:J22"/>
    <mergeCell ref="K22:K24"/>
    <mergeCell ref="C23:C24"/>
    <mergeCell ref="A28:B28"/>
    <mergeCell ref="A16:B16"/>
    <mergeCell ref="D23:D24"/>
    <mergeCell ref="E23:I23"/>
    <mergeCell ref="A22:A23"/>
    <mergeCell ref="B22:B23"/>
    <mergeCell ref="A9:K9"/>
    <mergeCell ref="A21:K21"/>
    <mergeCell ref="A18:C18"/>
    <mergeCell ref="G18:J18"/>
    <mergeCell ref="A19:C19"/>
    <mergeCell ref="G19:J19"/>
    <mergeCell ref="A10:A11"/>
    <mergeCell ref="B10:B11"/>
    <mergeCell ref="A30:C30"/>
    <mergeCell ref="G30:J30"/>
    <mergeCell ref="A31:C31"/>
    <mergeCell ref="G31:J31"/>
  </mergeCells>
  <printOptions horizontalCentered="1"/>
  <pageMargins left="0.6" right="0.61" top="0.57" bottom="0.38" header="0.2" footer="0.16"/>
  <pageSetup horizontalDpi="600" verticalDpi="600" orientation="landscape" paperSize="9" r:id="rId1"/>
  <headerFooter alignWithMargins="0">
    <oddHeader xml:space="preserve">&amp;L&amp;"Times New Roman,Standard"&amp;8Arbeitsmarktservice Steiermark
Förderungen </oddHeader>
    <oddFooter>&amp;L&amp;"Times New Roman,Standard"&amp;8Endabrechnung Version 02/2009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"/>
  <sheetViews>
    <sheetView workbookViewId="0" topLeftCell="A1">
      <selection activeCell="B10" sqref="B10"/>
    </sheetView>
  </sheetViews>
  <sheetFormatPr defaultColWidth="11.421875" defaultRowHeight="12.75"/>
  <cols>
    <col min="1" max="1" width="30.421875" style="26" customWidth="1"/>
    <col min="2" max="2" width="16.28125" style="27" customWidth="1"/>
    <col min="3" max="3" width="16.57421875" style="27" customWidth="1"/>
    <col min="4" max="4" width="6.00390625" style="27" customWidth="1"/>
    <col min="5" max="5" width="14.7109375" style="27" customWidth="1"/>
    <col min="6" max="6" width="16.8515625" style="27" customWidth="1"/>
    <col min="7" max="7" width="6.57421875" style="27" customWidth="1"/>
    <col min="8" max="16384" width="11.421875" style="27" customWidth="1"/>
  </cols>
  <sheetData>
    <row r="1" spans="1:7" ht="30" customHeight="1">
      <c r="A1" s="373" t="s">
        <v>145</v>
      </c>
      <c r="B1" s="374"/>
      <c r="C1" s="374"/>
      <c r="D1" s="374"/>
      <c r="E1" s="374"/>
      <c r="F1" s="374"/>
      <c r="G1" s="374"/>
    </row>
    <row r="2" spans="1:7" ht="12.75">
      <c r="A2" s="93" t="s">
        <v>76</v>
      </c>
      <c r="B2" s="221">
        <f>'SollIst FP'!$C$3</f>
        <v>0</v>
      </c>
      <c r="C2" s="221"/>
      <c r="D2" s="221"/>
      <c r="E2" s="221"/>
      <c r="F2" s="221"/>
      <c r="G2" s="221"/>
    </row>
    <row r="3" spans="1:7" ht="12.75">
      <c r="A3" s="93" t="s">
        <v>77</v>
      </c>
      <c r="B3" s="221">
        <f>'SollIst FP'!$C$5</f>
        <v>0</v>
      </c>
      <c r="C3" s="221"/>
      <c r="D3" s="221"/>
      <c r="E3" s="221"/>
      <c r="F3" s="221"/>
      <c r="G3" s="221"/>
    </row>
    <row r="4" spans="1:7" ht="12.75">
      <c r="A4" s="93" t="s">
        <v>78</v>
      </c>
      <c r="B4" s="221">
        <f>'SollIst FP'!$C$7</f>
        <v>0</v>
      </c>
      <c r="C4" s="221"/>
      <c r="D4" s="221"/>
      <c r="E4" s="221"/>
      <c r="F4" s="221"/>
      <c r="G4" s="221"/>
    </row>
    <row r="5" s="22" customFormat="1" ht="13.5" thickBot="1"/>
    <row r="6" spans="1:7" s="22" customFormat="1" ht="14.25" thickBot="1">
      <c r="A6" s="379" t="s">
        <v>122</v>
      </c>
      <c r="B6" s="380"/>
      <c r="C6" s="381"/>
      <c r="D6" s="74"/>
      <c r="E6" s="74"/>
      <c r="F6" s="74"/>
      <c r="G6" s="74"/>
    </row>
    <row r="7" spans="1:7" s="21" customFormat="1" ht="21.75" customHeight="1" thickBot="1">
      <c r="A7" s="382" t="s">
        <v>138</v>
      </c>
      <c r="B7" s="383"/>
      <c r="C7" s="384"/>
      <c r="D7" s="74"/>
      <c r="E7" s="74"/>
      <c r="F7" s="74"/>
      <c r="G7" s="74"/>
    </row>
    <row r="8" spans="1:7" s="21" customFormat="1" ht="13.5" thickBot="1">
      <c r="A8" s="194"/>
      <c r="B8" s="193" t="s">
        <v>123</v>
      </c>
      <c r="C8" s="195" t="s">
        <v>124</v>
      </c>
      <c r="D8" s="74"/>
      <c r="E8" s="74"/>
      <c r="F8" s="74"/>
      <c r="G8" s="74"/>
    </row>
    <row r="9" spans="1:3" s="74" customFormat="1" ht="12.75">
      <c r="A9" s="196" t="s">
        <v>134</v>
      </c>
      <c r="B9" s="197" t="s">
        <v>125</v>
      </c>
      <c r="C9" s="198" t="s">
        <v>125</v>
      </c>
    </row>
    <row r="10" spans="1:3" s="74" customFormat="1" ht="12.75">
      <c r="A10" s="241">
        <f>'PA je Jahr'!A12</f>
        <v>0</v>
      </c>
      <c r="B10" s="200"/>
      <c r="C10" s="242">
        <f>'PA je Jahr'!B51</f>
      </c>
    </row>
    <row r="11" spans="1:3" s="74" customFormat="1" ht="12.75">
      <c r="A11" s="241">
        <f>'PA je Jahr'!A13</f>
        <v>0</v>
      </c>
      <c r="B11" s="200"/>
      <c r="C11" s="242">
        <f>'PA je Jahr'!B52</f>
      </c>
    </row>
    <row r="12" spans="1:3" s="74" customFormat="1" ht="12.75">
      <c r="A12" s="241">
        <f>'PA je Jahr'!A14</f>
        <v>0</v>
      </c>
      <c r="B12" s="200"/>
      <c r="C12" s="242">
        <f>'PA je Jahr'!B53</f>
      </c>
    </row>
    <row r="13" spans="1:3" s="74" customFormat="1" ht="12.75">
      <c r="A13" s="241">
        <f>'PA je Jahr'!A15</f>
        <v>0</v>
      </c>
      <c r="B13" s="200"/>
      <c r="C13" s="242">
        <f>'PA je Jahr'!B54</f>
      </c>
    </row>
    <row r="14" spans="1:3" s="74" customFormat="1" ht="12.75">
      <c r="A14" s="241">
        <f>'PA je Jahr'!A16</f>
        <v>0</v>
      </c>
      <c r="B14" s="200"/>
      <c r="C14" s="242">
        <f>'PA je Jahr'!B55</f>
      </c>
    </row>
    <row r="15" spans="1:3" s="74" customFormat="1" ht="12.75">
      <c r="A15" s="241">
        <f>'PA je Jahr'!A17</f>
        <v>0</v>
      </c>
      <c r="B15" s="200"/>
      <c r="C15" s="242">
        <f>'PA je Jahr'!B56</f>
      </c>
    </row>
    <row r="16" spans="1:3" s="74" customFormat="1" ht="12.75">
      <c r="A16" s="241">
        <f>'PA je Jahr'!A18</f>
        <v>0</v>
      </c>
      <c r="B16" s="200"/>
      <c r="C16" s="242">
        <f>'PA je Jahr'!B57</f>
      </c>
    </row>
    <row r="17" spans="1:3" s="74" customFormat="1" ht="12.75">
      <c r="A17" s="241">
        <f>'PA je Jahr'!A19</f>
        <v>0</v>
      </c>
      <c r="B17" s="200"/>
      <c r="C17" s="242">
        <f>'PA je Jahr'!B58</f>
      </c>
    </row>
    <row r="18" spans="1:3" s="74" customFormat="1" ht="12.75">
      <c r="A18" s="241">
        <f>'PA je Jahr'!A20</f>
        <v>0</v>
      </c>
      <c r="B18" s="200"/>
      <c r="C18" s="242">
        <f>'PA je Jahr'!B59</f>
      </c>
    </row>
    <row r="19" spans="1:3" s="74" customFormat="1" ht="12.75">
      <c r="A19" s="241">
        <f>'PA je Jahr'!A21</f>
        <v>0</v>
      </c>
      <c r="B19" s="200"/>
      <c r="C19" s="242">
        <f>'PA je Jahr'!B60</f>
      </c>
    </row>
    <row r="20" spans="1:3" s="74" customFormat="1" ht="12.75">
      <c r="A20" s="241">
        <f>'PA je Jahr'!A22</f>
        <v>0</v>
      </c>
      <c r="B20" s="200"/>
      <c r="C20" s="242">
        <f>'PA je Jahr'!B61</f>
      </c>
    </row>
    <row r="21" spans="1:3" s="74" customFormat="1" ht="12.75">
      <c r="A21" s="241">
        <f>'PA je Jahr'!A23</f>
        <v>0</v>
      </c>
      <c r="B21" s="200"/>
      <c r="C21" s="242">
        <f>'PA je Jahr'!B62</f>
      </c>
    </row>
    <row r="22" spans="1:3" s="74" customFormat="1" ht="12.75">
      <c r="A22" s="241">
        <f>'PA je Jahr'!A24</f>
        <v>0</v>
      </c>
      <c r="B22" s="200"/>
      <c r="C22" s="242">
        <f>'PA je Jahr'!B63</f>
      </c>
    </row>
    <row r="23" spans="1:3" s="74" customFormat="1" ht="12.75">
      <c r="A23" s="241">
        <f>'PA je Jahr'!A25</f>
        <v>0</v>
      </c>
      <c r="B23" s="200"/>
      <c r="C23" s="242">
        <f>'PA je Jahr'!B64</f>
      </c>
    </row>
    <row r="24" spans="1:3" s="74" customFormat="1" ht="12.75">
      <c r="A24" s="241">
        <f>'PA je Jahr'!A26</f>
        <v>0</v>
      </c>
      <c r="B24" s="200"/>
      <c r="C24" s="242">
        <f>'PA je Jahr'!B65</f>
      </c>
    </row>
    <row r="25" spans="1:3" s="74" customFormat="1" ht="12.75">
      <c r="A25" s="241">
        <f>'PA je Jahr'!A27</f>
        <v>0</v>
      </c>
      <c r="B25" s="200"/>
      <c r="C25" s="242">
        <f>'PA je Jahr'!B66</f>
      </c>
    </row>
    <row r="26" spans="1:3" s="74" customFormat="1" ht="12.75">
      <c r="A26" s="241">
        <f>'PA je Jahr'!A28</f>
        <v>0</v>
      </c>
      <c r="B26" s="200"/>
      <c r="C26" s="242">
        <f>'PA je Jahr'!B67</f>
      </c>
    </row>
    <row r="27" spans="1:3" s="74" customFormat="1" ht="12.75">
      <c r="A27" s="241">
        <f>'PA je Jahr'!A29</f>
        <v>0</v>
      </c>
      <c r="B27" s="200"/>
      <c r="C27" s="242">
        <f>'PA je Jahr'!B68</f>
      </c>
    </row>
    <row r="28" spans="1:3" s="74" customFormat="1" ht="13.5" thickBot="1">
      <c r="A28" s="241">
        <f>'PA je Jahr'!A30</f>
        <v>0</v>
      </c>
      <c r="B28" s="201"/>
      <c r="C28" s="242">
        <f>'PA je Jahr'!B69</f>
      </c>
    </row>
    <row r="29" spans="1:3" s="74" customFormat="1" ht="13.5" thickBot="1">
      <c r="A29" s="202" t="s">
        <v>126</v>
      </c>
      <c r="B29" s="203">
        <f>SUM(B10:B28)</f>
        <v>0</v>
      </c>
      <c r="C29" s="204">
        <f>SUM(C10:C28)</f>
        <v>0</v>
      </c>
    </row>
    <row r="30" spans="1:4" s="22" customFormat="1" ht="13.5" thickBot="1">
      <c r="A30" s="24"/>
      <c r="B30" s="24"/>
      <c r="C30" s="24"/>
      <c r="D30" s="24"/>
    </row>
    <row r="31" spans="1:7" s="21" customFormat="1" ht="21.75" customHeight="1" thickBot="1">
      <c r="A31" s="382" t="s">
        <v>139</v>
      </c>
      <c r="B31" s="383"/>
      <c r="C31" s="384"/>
      <c r="D31" s="74"/>
      <c r="E31" s="74"/>
      <c r="F31" s="74"/>
      <c r="G31" s="74"/>
    </row>
    <row r="32" spans="1:3" s="22" customFormat="1" ht="13.5" thickBot="1">
      <c r="A32" s="194" t="s">
        <v>127</v>
      </c>
      <c r="B32" s="205" t="s">
        <v>123</v>
      </c>
      <c r="C32" s="205" t="s">
        <v>124</v>
      </c>
    </row>
    <row r="33" spans="1:3" s="22" customFormat="1" ht="12.75">
      <c r="A33" s="196"/>
      <c r="B33" s="197" t="s">
        <v>125</v>
      </c>
      <c r="C33" s="198" t="s">
        <v>125</v>
      </c>
    </row>
    <row r="34" spans="1:3" s="22" customFormat="1" ht="12.75">
      <c r="A34" s="35" t="s">
        <v>31</v>
      </c>
      <c r="B34" s="200"/>
      <c r="C34" s="240">
        <f>SA!C15</f>
      </c>
    </row>
    <row r="35" spans="1:3" s="22" customFormat="1" ht="12.75">
      <c r="A35" s="35" t="s">
        <v>1</v>
      </c>
      <c r="B35" s="200"/>
      <c r="C35" s="240">
        <f>SA!C16</f>
      </c>
    </row>
    <row r="36" spans="1:3" s="22" customFormat="1" ht="12.75">
      <c r="A36" s="35" t="s">
        <v>27</v>
      </c>
      <c r="B36" s="200"/>
      <c r="C36" s="240">
        <f>SA!C17</f>
      </c>
    </row>
    <row r="37" spans="1:3" s="22" customFormat="1" ht="12.75">
      <c r="A37" s="35" t="s">
        <v>2</v>
      </c>
      <c r="B37" s="200"/>
      <c r="C37" s="240">
        <f>SA!C18</f>
      </c>
    </row>
    <row r="38" spans="1:3" s="22" customFormat="1" ht="12.75">
      <c r="A38" s="35" t="s">
        <v>3</v>
      </c>
      <c r="B38" s="200"/>
      <c r="C38" s="240">
        <f>SA!C19</f>
      </c>
    </row>
    <row r="39" spans="1:3" s="22" customFormat="1" ht="12.75">
      <c r="A39" s="35" t="s">
        <v>20</v>
      </c>
      <c r="B39" s="200"/>
      <c r="C39" s="240">
        <f>SA!C20</f>
      </c>
    </row>
    <row r="40" spans="1:3" s="22" customFormat="1" ht="12.75">
      <c r="A40" s="35" t="s">
        <v>4</v>
      </c>
      <c r="B40" s="200"/>
      <c r="C40" s="240">
        <f>SA!C21</f>
      </c>
    </row>
    <row r="41" spans="1:3" s="22" customFormat="1" ht="12.75">
      <c r="A41" s="35" t="s">
        <v>24</v>
      </c>
      <c r="B41" s="200"/>
      <c r="C41" s="240">
        <f>SA!C22</f>
      </c>
    </row>
    <row r="42" spans="1:3" s="22" customFormat="1" ht="12.75">
      <c r="A42" s="35" t="s">
        <v>49</v>
      </c>
      <c r="B42" s="200"/>
      <c r="C42" s="240">
        <f>SA!C23</f>
      </c>
    </row>
    <row r="43" spans="1:3" s="22" customFormat="1" ht="12.75">
      <c r="A43" s="35" t="s">
        <v>5</v>
      </c>
      <c r="B43" s="200"/>
      <c r="C43" s="240">
        <f>SA!C24</f>
      </c>
    </row>
    <row r="44" spans="1:3" s="22" customFormat="1" ht="12.75">
      <c r="A44" s="35" t="s">
        <v>6</v>
      </c>
      <c r="B44" s="200"/>
      <c r="C44" s="240">
        <f>SA!C25</f>
      </c>
    </row>
    <row r="45" spans="1:3" s="22" customFormat="1" ht="12.75">
      <c r="A45" s="35" t="s">
        <v>7</v>
      </c>
      <c r="B45" s="200"/>
      <c r="C45" s="240">
        <f>SA!C26</f>
      </c>
    </row>
    <row r="46" spans="1:3" s="22" customFormat="1" ht="12.75">
      <c r="A46" s="35" t="s">
        <v>8</v>
      </c>
      <c r="B46" s="200"/>
      <c r="C46" s="240">
        <f>SA!C27</f>
      </c>
    </row>
    <row r="47" spans="1:3" s="22" customFormat="1" ht="12.75">
      <c r="A47" s="35" t="s">
        <v>9</v>
      </c>
      <c r="B47" s="200"/>
      <c r="C47" s="240">
        <f>SA!C28</f>
      </c>
    </row>
    <row r="48" spans="1:3" s="22" customFormat="1" ht="12.75">
      <c r="A48" s="35" t="s">
        <v>10</v>
      </c>
      <c r="B48" s="200"/>
      <c r="C48" s="240">
        <f>SA!C29</f>
      </c>
    </row>
    <row r="49" spans="1:3" s="22" customFormat="1" ht="12.75">
      <c r="A49" s="35" t="s">
        <v>11</v>
      </c>
      <c r="B49" s="200"/>
      <c r="C49" s="240">
        <f>SA!C30</f>
      </c>
    </row>
    <row r="50" spans="1:3" s="22" customFormat="1" ht="12.75">
      <c r="A50" s="35" t="s">
        <v>12</v>
      </c>
      <c r="B50" s="200"/>
      <c r="C50" s="240">
        <f>SA!C31</f>
      </c>
    </row>
    <row r="51" spans="1:3" s="22" customFormat="1" ht="12.75">
      <c r="A51" s="35" t="s">
        <v>13</v>
      </c>
      <c r="B51" s="200"/>
      <c r="C51" s="240">
        <f>SA!C32</f>
      </c>
    </row>
    <row r="52" spans="1:3" s="22" customFormat="1" ht="12.75">
      <c r="A52" s="35" t="s">
        <v>14</v>
      </c>
      <c r="B52" s="200"/>
      <c r="C52" s="240">
        <f>SA!C33</f>
      </c>
    </row>
    <row r="53" spans="1:3" s="22" customFormat="1" ht="12.75">
      <c r="A53" s="36" t="s">
        <v>61</v>
      </c>
      <c r="B53" s="200"/>
      <c r="C53" s="240">
        <f>SA!C34</f>
      </c>
    </row>
    <row r="54" spans="1:3" s="22" customFormat="1" ht="12.75">
      <c r="A54" s="37" t="s">
        <v>15</v>
      </c>
      <c r="B54" s="200"/>
      <c r="C54" s="240">
        <f>SA!C35</f>
      </c>
    </row>
    <row r="55" spans="1:3" s="22" customFormat="1" ht="12.75">
      <c r="A55" s="35" t="s">
        <v>16</v>
      </c>
      <c r="B55" s="200"/>
      <c r="C55" s="240">
        <f>SA!C36</f>
      </c>
    </row>
    <row r="56" spans="1:3" s="22" customFormat="1" ht="12.75">
      <c r="A56" s="35" t="s">
        <v>17</v>
      </c>
      <c r="B56" s="200"/>
      <c r="C56" s="240">
        <f>SA!C37</f>
      </c>
    </row>
    <row r="57" spans="1:3" s="22" customFormat="1" ht="12.75">
      <c r="A57" s="35" t="s">
        <v>21</v>
      </c>
      <c r="B57" s="200"/>
      <c r="C57" s="240">
        <f>SA!C38</f>
      </c>
    </row>
    <row r="58" spans="1:3" s="22" customFormat="1" ht="12.75">
      <c r="A58" s="35" t="s">
        <v>18</v>
      </c>
      <c r="B58" s="200"/>
      <c r="C58" s="240">
        <f>SA!C39</f>
      </c>
    </row>
    <row r="59" spans="1:3" s="22" customFormat="1" ht="12.75">
      <c r="A59" s="35" t="s">
        <v>50</v>
      </c>
      <c r="B59" s="200"/>
      <c r="C59" s="240">
        <f>SA!C40</f>
      </c>
    </row>
    <row r="60" spans="1:3" s="22" customFormat="1" ht="12.75">
      <c r="A60" s="35" t="s">
        <v>51</v>
      </c>
      <c r="B60" s="200"/>
      <c r="C60" s="240">
        <f>SA!C41</f>
      </c>
    </row>
    <row r="61" spans="1:3" s="22" customFormat="1" ht="12.75">
      <c r="A61" s="35" t="s">
        <v>52</v>
      </c>
      <c r="B61" s="200"/>
      <c r="C61" s="240">
        <f>SA!C42</f>
      </c>
    </row>
    <row r="62" spans="1:3" s="22" customFormat="1" ht="12.75">
      <c r="A62" s="35" t="s">
        <v>83</v>
      </c>
      <c r="B62" s="200"/>
      <c r="C62" s="240">
        <f>SA!C43</f>
      </c>
    </row>
    <row r="63" spans="1:3" s="22" customFormat="1" ht="12.75">
      <c r="A63" s="35" t="s">
        <v>84</v>
      </c>
      <c r="B63" s="200"/>
      <c r="C63" s="240">
        <f>SA!C44</f>
      </c>
    </row>
    <row r="64" spans="1:3" s="22" customFormat="1" ht="12.75">
      <c r="A64" s="249"/>
      <c r="B64" s="200"/>
      <c r="C64" s="328"/>
    </row>
    <row r="65" spans="1:3" s="22" customFormat="1" ht="12.75">
      <c r="A65" s="249"/>
      <c r="B65" s="200"/>
      <c r="C65" s="328"/>
    </row>
    <row r="66" spans="1:3" s="22" customFormat="1" ht="13.5" thickBot="1">
      <c r="A66" s="250"/>
      <c r="B66" s="201"/>
      <c r="C66" s="331"/>
    </row>
    <row r="67" spans="1:3" s="22" customFormat="1" ht="13.5" thickBot="1">
      <c r="A67" s="237" t="s">
        <v>126</v>
      </c>
      <c r="B67" s="238">
        <f>SUM(B34:B66)</f>
        <v>0</v>
      </c>
      <c r="C67" s="239">
        <f>SUM(C34:C66)</f>
        <v>0</v>
      </c>
    </row>
    <row r="68" s="22" customFormat="1" ht="13.5" thickBot="1"/>
    <row r="69" spans="1:7" s="22" customFormat="1" ht="14.25" thickBot="1">
      <c r="A69" s="385" t="s">
        <v>122</v>
      </c>
      <c r="B69" s="386"/>
      <c r="C69" s="386"/>
      <c r="D69" s="386"/>
      <c r="E69" s="386"/>
      <c r="F69" s="386"/>
      <c r="G69" s="387"/>
    </row>
    <row r="70" spans="1:7" s="21" customFormat="1" ht="21.75" customHeight="1" thickBot="1">
      <c r="A70" s="382" t="s">
        <v>140</v>
      </c>
      <c r="B70" s="383"/>
      <c r="C70" s="383"/>
      <c r="D70" s="383"/>
      <c r="E70" s="383"/>
      <c r="F70" s="383"/>
      <c r="G70" s="384"/>
    </row>
    <row r="71" spans="1:7" s="21" customFormat="1" ht="13.5" thickBot="1">
      <c r="A71" s="194"/>
      <c r="B71" s="376" t="s">
        <v>123</v>
      </c>
      <c r="C71" s="377"/>
      <c r="D71" s="378"/>
      <c r="E71" s="376" t="s">
        <v>124</v>
      </c>
      <c r="F71" s="377"/>
      <c r="G71" s="378"/>
    </row>
    <row r="72" spans="1:7" s="74" customFormat="1" ht="25.5">
      <c r="A72" s="196" t="s">
        <v>135</v>
      </c>
      <c r="B72" s="197" t="s">
        <v>125</v>
      </c>
      <c r="C72" s="209" t="s">
        <v>143</v>
      </c>
      <c r="D72" s="210" t="s">
        <v>142</v>
      </c>
      <c r="E72" s="197" t="s">
        <v>125</v>
      </c>
      <c r="F72" s="211" t="s">
        <v>143</v>
      </c>
      <c r="G72" s="210" t="s">
        <v>142</v>
      </c>
    </row>
    <row r="73" spans="1:7" s="74" customFormat="1" ht="12.75">
      <c r="A73" s="241">
        <f>'GK'!A20</f>
        <v>0</v>
      </c>
      <c r="B73" s="200"/>
      <c r="C73" s="212"/>
      <c r="D73" s="213"/>
      <c r="E73" s="243">
        <f>IF('GK'!B20&gt;0.1,'GK'!B20,"")</f>
      </c>
      <c r="F73" s="244">
        <f>'GK'!E20</f>
      </c>
      <c r="G73" s="245">
        <f>IF('GK'!C20&gt;0.1,'GK'!C20,"")</f>
      </c>
    </row>
    <row r="74" spans="1:7" s="74" customFormat="1" ht="12.75">
      <c r="A74" s="241">
        <f>'GK'!A21</f>
        <v>0</v>
      </c>
      <c r="B74" s="200"/>
      <c r="C74" s="212"/>
      <c r="D74" s="213"/>
      <c r="E74" s="243">
        <f>IF('GK'!B21&gt;0.1,'GK'!B21,"")</f>
      </c>
      <c r="F74" s="244">
        <f>'GK'!E21</f>
      </c>
      <c r="G74" s="245">
        <f>IF('GK'!C21&gt;0.1,'GK'!C21,"")</f>
      </c>
    </row>
    <row r="75" spans="1:7" s="74" customFormat="1" ht="12.75">
      <c r="A75" s="241">
        <f>'GK'!A22</f>
        <v>0</v>
      </c>
      <c r="B75" s="200"/>
      <c r="C75" s="212"/>
      <c r="D75" s="213"/>
      <c r="E75" s="243">
        <f>IF('GK'!B22&gt;0.1,'GK'!B22,"")</f>
      </c>
      <c r="F75" s="244">
        <f>'GK'!E22</f>
      </c>
      <c r="G75" s="245">
        <f>IF('GK'!C22&gt;0.1,'GK'!C22,"")</f>
      </c>
    </row>
    <row r="76" spans="1:7" s="74" customFormat="1" ht="12.75">
      <c r="A76" s="241">
        <f>'GK'!A23</f>
        <v>0</v>
      </c>
      <c r="B76" s="200"/>
      <c r="C76" s="212"/>
      <c r="D76" s="213"/>
      <c r="E76" s="243">
        <f>IF('GK'!B23&gt;0.1,'GK'!B23,"")</f>
      </c>
      <c r="F76" s="244">
        <f>'GK'!E23</f>
      </c>
      <c r="G76" s="245">
        <f>IF('GK'!C23&gt;0.1,'GK'!C23,"")</f>
      </c>
    </row>
    <row r="77" spans="1:7" s="74" customFormat="1" ht="12.75">
      <c r="A77" s="241">
        <f>'GK'!A24</f>
        <v>0</v>
      </c>
      <c r="B77" s="200"/>
      <c r="C77" s="212"/>
      <c r="D77" s="213"/>
      <c r="E77" s="243">
        <f>IF('GK'!B24&gt;0.1,'GK'!B24,"")</f>
      </c>
      <c r="F77" s="244">
        <f>'GK'!E24</f>
      </c>
      <c r="G77" s="245">
        <f>IF('GK'!C24&gt;0.1,'GK'!C24,"")</f>
      </c>
    </row>
    <row r="78" spans="1:7" s="74" customFormat="1" ht="12.75">
      <c r="A78" s="241">
        <f>'GK'!A25</f>
        <v>0</v>
      </c>
      <c r="B78" s="200"/>
      <c r="C78" s="212"/>
      <c r="D78" s="213"/>
      <c r="E78" s="243">
        <f>IF('GK'!B25&gt;0.1,'GK'!B25,"")</f>
      </c>
      <c r="F78" s="244">
        <f>'GK'!E25</f>
      </c>
      <c r="G78" s="245">
        <f>IF('GK'!C25&gt;0.1,'GK'!C25,"")</f>
      </c>
    </row>
    <row r="79" spans="1:7" s="74" customFormat="1" ht="13.5" thickBot="1">
      <c r="A79" s="241">
        <f>'GK'!A26</f>
        <v>0</v>
      </c>
      <c r="B79" s="200"/>
      <c r="C79" s="212"/>
      <c r="D79" s="213"/>
      <c r="E79" s="243">
        <f>IF('GK'!B26&gt;0.1,'GK'!B26,"")</f>
      </c>
      <c r="F79" s="244">
        <f>'GK'!E26</f>
      </c>
      <c r="G79" s="245">
        <f>IF('GK'!C26&gt;0.1,'GK'!C26,"")</f>
      </c>
    </row>
    <row r="80" spans="1:7" s="74" customFormat="1" ht="13.5" thickBot="1">
      <c r="A80" s="202" t="s">
        <v>126</v>
      </c>
      <c r="B80" s="203">
        <f>SUM(B73:B79)</f>
        <v>0</v>
      </c>
      <c r="C80" s="214">
        <f>SUM(C73:C79)</f>
        <v>0</v>
      </c>
      <c r="D80" s="215"/>
      <c r="E80" s="203">
        <f>SUM(E73:E79)</f>
        <v>0</v>
      </c>
      <c r="F80" s="214">
        <f>SUM(F73:F79)</f>
        <v>0</v>
      </c>
      <c r="G80" s="215"/>
    </row>
    <row r="81" spans="1:7" s="74" customFormat="1" ht="12.75">
      <c r="A81" s="22"/>
      <c r="B81" s="22"/>
      <c r="C81" s="22"/>
      <c r="D81" s="22"/>
      <c r="E81" s="22"/>
      <c r="F81" s="22"/>
      <c r="G81" s="22"/>
    </row>
    <row r="82" spans="1:7" s="74" customFormat="1" ht="12.75">
      <c r="A82" s="22"/>
      <c r="B82" s="22"/>
      <c r="C82" s="22"/>
      <c r="D82" s="22"/>
      <c r="E82" s="22"/>
      <c r="F82" s="22"/>
      <c r="G82" s="22"/>
    </row>
    <row r="83" spans="1:4" s="22" customFormat="1" ht="13.5" thickBot="1">
      <c r="A83" s="24"/>
      <c r="B83" s="24"/>
      <c r="C83" s="24"/>
      <c r="D83" s="24"/>
    </row>
    <row r="84" spans="1:7" s="21" customFormat="1" ht="21.75" customHeight="1" thickBot="1">
      <c r="A84" s="382" t="s">
        <v>141</v>
      </c>
      <c r="B84" s="383"/>
      <c r="C84" s="383"/>
      <c r="D84" s="383"/>
      <c r="E84" s="383"/>
      <c r="F84" s="383"/>
      <c r="G84" s="384"/>
    </row>
    <row r="85" spans="1:7" s="22" customFormat="1" ht="13.5" thickBot="1">
      <c r="A85" s="194" t="s">
        <v>127</v>
      </c>
      <c r="B85" s="376" t="s">
        <v>123</v>
      </c>
      <c r="C85" s="377"/>
      <c r="D85" s="378"/>
      <c r="E85" s="376" t="s">
        <v>124</v>
      </c>
      <c r="F85" s="377"/>
      <c r="G85" s="378"/>
    </row>
    <row r="86" spans="1:7" s="22" customFormat="1" ht="25.5">
      <c r="A86" s="196"/>
      <c r="B86" s="197" t="s">
        <v>125</v>
      </c>
      <c r="C86" s="209" t="s">
        <v>143</v>
      </c>
      <c r="D86" s="210" t="s">
        <v>128</v>
      </c>
      <c r="E86" s="197" t="s">
        <v>125</v>
      </c>
      <c r="F86" s="209" t="s">
        <v>143</v>
      </c>
      <c r="G86" s="210" t="s">
        <v>128</v>
      </c>
    </row>
    <row r="87" spans="1:7" s="22" customFormat="1" ht="12.75">
      <c r="A87" s="57" t="s">
        <v>31</v>
      </c>
      <c r="B87" s="200"/>
      <c r="C87" s="212"/>
      <c r="D87" s="213"/>
      <c r="E87" s="246">
        <f>IF('GK'!B29&gt;0.1,'GK'!B29,"")</f>
      </c>
      <c r="F87" s="247">
        <f>'GK'!E29</f>
      </c>
      <c r="G87" s="248">
        <f>IF('GK'!C29&gt;0.1,'GK'!C29,"")</f>
      </c>
    </row>
    <row r="88" spans="1:7" s="22" customFormat="1" ht="12.75">
      <c r="A88" s="35" t="s">
        <v>1</v>
      </c>
      <c r="B88" s="200"/>
      <c r="C88" s="212"/>
      <c r="D88" s="213"/>
      <c r="E88" s="246">
        <f>IF('GK'!B30&gt;0.1,'GK'!B30,"")</f>
      </c>
      <c r="F88" s="247">
        <f>'GK'!E30</f>
      </c>
      <c r="G88" s="248">
        <f>IF('GK'!C30&gt;0.1,'GK'!C30,"")</f>
      </c>
    </row>
    <row r="89" spans="1:7" s="22" customFormat="1" ht="12.75">
      <c r="A89" s="35" t="s">
        <v>27</v>
      </c>
      <c r="B89" s="200"/>
      <c r="C89" s="212"/>
      <c r="D89" s="213"/>
      <c r="E89" s="246">
        <f>IF('GK'!B31&gt;0.1,'GK'!B31,"")</f>
      </c>
      <c r="F89" s="247">
        <f>'GK'!E31</f>
      </c>
      <c r="G89" s="248">
        <f>IF('GK'!C31&gt;0.1,'GK'!C31,"")</f>
      </c>
    </row>
    <row r="90" spans="1:7" s="22" customFormat="1" ht="12.75">
      <c r="A90" s="35" t="s">
        <v>2</v>
      </c>
      <c r="B90" s="200"/>
      <c r="C90" s="212"/>
      <c r="D90" s="213"/>
      <c r="E90" s="246">
        <f>IF('GK'!B32&gt;0.1,'GK'!B32,"")</f>
      </c>
      <c r="F90" s="247">
        <f>'GK'!E32</f>
      </c>
      <c r="G90" s="248">
        <f>IF('GK'!C32&gt;0.1,'GK'!C32,"")</f>
      </c>
    </row>
    <row r="91" spans="1:7" s="22" customFormat="1" ht="12.75">
      <c r="A91" s="35" t="s">
        <v>3</v>
      </c>
      <c r="B91" s="200"/>
      <c r="C91" s="212"/>
      <c r="D91" s="213"/>
      <c r="E91" s="246">
        <f>IF('GK'!B33&gt;0.1,'GK'!B33,"")</f>
      </c>
      <c r="F91" s="247">
        <f>'GK'!E33</f>
      </c>
      <c r="G91" s="248">
        <f>IF('GK'!C33&gt;0.1,'GK'!C33,"")</f>
      </c>
    </row>
    <row r="92" spans="1:7" s="22" customFormat="1" ht="12.75">
      <c r="A92" s="35" t="s">
        <v>20</v>
      </c>
      <c r="B92" s="200"/>
      <c r="C92" s="212"/>
      <c r="D92" s="213"/>
      <c r="E92" s="246">
        <f>IF('GK'!B34&gt;0.1,'GK'!B34,"")</f>
      </c>
      <c r="F92" s="247">
        <f>'GK'!E34</f>
      </c>
      <c r="G92" s="248">
        <f>IF('GK'!C34&gt;0.1,'GK'!C34,"")</f>
      </c>
    </row>
    <row r="93" spans="1:7" s="22" customFormat="1" ht="12.75">
      <c r="A93" s="35" t="s">
        <v>4</v>
      </c>
      <c r="B93" s="200"/>
      <c r="C93" s="212"/>
      <c r="D93" s="213"/>
      <c r="E93" s="246">
        <f>IF('GK'!B35&gt;0.1,'GK'!B35,"")</f>
      </c>
      <c r="F93" s="247">
        <f>'GK'!E35</f>
      </c>
      <c r="G93" s="248">
        <f>IF('GK'!C35&gt;0.1,'GK'!C35,"")</f>
      </c>
    </row>
    <row r="94" spans="1:7" s="22" customFormat="1" ht="12.75">
      <c r="A94" s="35" t="s">
        <v>5</v>
      </c>
      <c r="B94" s="200"/>
      <c r="C94" s="212"/>
      <c r="D94" s="213"/>
      <c r="E94" s="246">
        <f>IF('GK'!B36&gt;0.1,'GK'!B36,"")</f>
      </c>
      <c r="F94" s="247">
        <f>'GK'!E36</f>
      </c>
      <c r="G94" s="248">
        <f>IF('GK'!C36&gt;0.1,'GK'!C36,"")</f>
      </c>
    </row>
    <row r="95" spans="1:7" s="22" customFormat="1" ht="12.75">
      <c r="A95" s="35" t="s">
        <v>6</v>
      </c>
      <c r="B95" s="200"/>
      <c r="C95" s="212"/>
      <c r="D95" s="213"/>
      <c r="E95" s="246">
        <f>IF('GK'!B37&gt;0.1,'GK'!B37,"")</f>
      </c>
      <c r="F95" s="247">
        <f>'GK'!E37</f>
      </c>
      <c r="G95" s="248">
        <f>IF('GK'!C37&gt;0.1,'GK'!C37,"")</f>
      </c>
    </row>
    <row r="96" spans="1:7" s="22" customFormat="1" ht="12.75">
      <c r="A96" s="35" t="s">
        <v>7</v>
      </c>
      <c r="B96" s="200"/>
      <c r="C96" s="212"/>
      <c r="D96" s="213"/>
      <c r="E96" s="246">
        <f>IF('GK'!B38&gt;0.1,'GK'!B38,"")</f>
      </c>
      <c r="F96" s="247">
        <f>'GK'!E38</f>
      </c>
      <c r="G96" s="248">
        <f>IF('GK'!C38&gt;0.1,'GK'!C38,"")</f>
      </c>
    </row>
    <row r="97" spans="1:7" s="22" customFormat="1" ht="12.75">
      <c r="A97" s="35" t="s">
        <v>8</v>
      </c>
      <c r="B97" s="200"/>
      <c r="C97" s="212"/>
      <c r="D97" s="213"/>
      <c r="E97" s="246">
        <f>IF('GK'!B39&gt;0.1,'GK'!B39,"")</f>
      </c>
      <c r="F97" s="247">
        <f>'GK'!E39</f>
      </c>
      <c r="G97" s="248">
        <f>IF('GK'!C39&gt;0.1,'GK'!C39,"")</f>
      </c>
    </row>
    <row r="98" spans="1:7" s="22" customFormat="1" ht="12.75">
      <c r="A98" s="35" t="s">
        <v>10</v>
      </c>
      <c r="B98" s="200"/>
      <c r="C98" s="212"/>
      <c r="D98" s="213"/>
      <c r="E98" s="246">
        <f>IF('GK'!B40&gt;0.1,'GK'!B40,"")</f>
      </c>
      <c r="F98" s="247">
        <f>'GK'!E40</f>
      </c>
      <c r="G98" s="248">
        <f>IF('GK'!C40&gt;0.1,'GK'!C40,"")</f>
      </c>
    </row>
    <row r="99" spans="1:7" s="22" customFormat="1" ht="12.75">
      <c r="A99" s="35" t="s">
        <v>11</v>
      </c>
      <c r="B99" s="200"/>
      <c r="C99" s="212"/>
      <c r="D99" s="213"/>
      <c r="E99" s="246">
        <f>IF('GK'!B41&gt;0.1,'GK'!B41,"")</f>
      </c>
      <c r="F99" s="247">
        <f>'GK'!E41</f>
      </c>
      <c r="G99" s="248">
        <f>IF('GK'!C41&gt;0.1,'GK'!C41,"")</f>
      </c>
    </row>
    <row r="100" spans="1:7" s="22" customFormat="1" ht="12.75">
      <c r="A100" s="35" t="s">
        <v>12</v>
      </c>
      <c r="B100" s="200"/>
      <c r="C100" s="212"/>
      <c r="D100" s="213"/>
      <c r="E100" s="246">
        <f>IF('GK'!B42&gt;0.1,'GK'!B42,"")</f>
      </c>
      <c r="F100" s="247">
        <f>'GK'!E42</f>
      </c>
      <c r="G100" s="248">
        <f>IF('GK'!C42&gt;0.1,'GK'!C42,"")</f>
      </c>
    </row>
    <row r="101" spans="1:7" s="22" customFormat="1" ht="12.75">
      <c r="A101" s="35" t="s">
        <v>13</v>
      </c>
      <c r="B101" s="200"/>
      <c r="C101" s="212"/>
      <c r="D101" s="213"/>
      <c r="E101" s="246">
        <f>IF('GK'!B43&gt;0.1,'GK'!B43,"")</f>
      </c>
      <c r="F101" s="247">
        <f>'GK'!E43</f>
      </c>
      <c r="G101" s="248">
        <f>IF('GK'!C43&gt;0.1,'GK'!C43,"")</f>
      </c>
    </row>
    <row r="102" spans="1:7" s="22" customFormat="1" ht="12.75">
      <c r="A102" s="35" t="s">
        <v>14</v>
      </c>
      <c r="B102" s="200"/>
      <c r="C102" s="212"/>
      <c r="D102" s="213"/>
      <c r="E102" s="246">
        <f>IF('GK'!B44&gt;0.1,'GK'!B44,"")</f>
      </c>
      <c r="F102" s="247">
        <f>'GK'!E44</f>
      </c>
      <c r="G102" s="248">
        <f>IF('GK'!C44&gt;0.1,'GK'!C44,"")</f>
      </c>
    </row>
    <row r="103" spans="1:7" s="22" customFormat="1" ht="12.75">
      <c r="A103" s="36" t="s">
        <v>61</v>
      </c>
      <c r="B103" s="200"/>
      <c r="C103" s="212"/>
      <c r="D103" s="213"/>
      <c r="E103" s="246">
        <f>IF('GK'!B45&gt;0.1,'GK'!B45,"")</f>
      </c>
      <c r="F103" s="247">
        <f>'GK'!E45</f>
      </c>
      <c r="G103" s="248">
        <f>IF('GK'!C45&gt;0.1,'GK'!C45,"")</f>
      </c>
    </row>
    <row r="104" spans="1:7" s="22" customFormat="1" ht="12.75">
      <c r="A104" s="37" t="s">
        <v>15</v>
      </c>
      <c r="B104" s="200"/>
      <c r="C104" s="212"/>
      <c r="D104" s="213"/>
      <c r="E104" s="246">
        <f>IF('GK'!B46&gt;0.1,'GK'!B46,"")</f>
      </c>
      <c r="F104" s="247">
        <f>'GK'!E46</f>
      </c>
      <c r="G104" s="248">
        <f>IF('GK'!C46&gt;0.1,'GK'!C46,"")</f>
      </c>
    </row>
    <row r="105" spans="1:7" s="22" customFormat="1" ht="12.75">
      <c r="A105" s="35" t="s">
        <v>18</v>
      </c>
      <c r="B105" s="200"/>
      <c r="C105" s="212"/>
      <c r="D105" s="213"/>
      <c r="E105" s="246">
        <f>IF('GK'!B47&gt;0.1,'GK'!B47,"")</f>
      </c>
      <c r="F105" s="247">
        <f>'GK'!E47</f>
      </c>
      <c r="G105" s="248">
        <f>IF('GK'!C47&gt;0.1,'GK'!C47,"")</f>
      </c>
    </row>
    <row r="106" spans="1:7" s="22" customFormat="1" ht="12.75">
      <c r="A106" s="35" t="s">
        <v>50</v>
      </c>
      <c r="B106" s="200"/>
      <c r="C106" s="212"/>
      <c r="D106" s="213"/>
      <c r="E106" s="246">
        <f>IF('GK'!B48&gt;0.1,'GK'!B48,"")</f>
      </c>
      <c r="F106" s="247">
        <f>'GK'!E48</f>
      </c>
      <c r="G106" s="248">
        <f>IF('GK'!C48&gt;0.1,'GK'!C48,"")</f>
      </c>
    </row>
    <row r="107" spans="1:7" s="22" customFormat="1" ht="12.75">
      <c r="A107" s="35" t="s">
        <v>51</v>
      </c>
      <c r="B107" s="200"/>
      <c r="C107" s="212"/>
      <c r="D107" s="213"/>
      <c r="E107" s="246">
        <f>IF('GK'!B49&gt;0.1,'GK'!B49,"")</f>
      </c>
      <c r="F107" s="247">
        <f>'GK'!E49</f>
      </c>
      <c r="G107" s="248">
        <f>IF('GK'!C49&gt;0.1,'GK'!C49,"")</f>
      </c>
    </row>
    <row r="108" spans="1:7" s="22" customFormat="1" ht="12.75">
      <c r="A108" s="35" t="s">
        <v>52</v>
      </c>
      <c r="B108" s="200"/>
      <c r="C108" s="212"/>
      <c r="D108" s="213"/>
      <c r="E108" s="246">
        <f>IF('GK'!B50&gt;0.1,'GK'!B50,"")</f>
      </c>
      <c r="F108" s="247">
        <f>'GK'!E50</f>
      </c>
      <c r="G108" s="248">
        <f>IF('GK'!C50&gt;0.1,'GK'!C50,"")</f>
      </c>
    </row>
    <row r="109" spans="1:7" s="22" customFormat="1" ht="12.75">
      <c r="A109" s="199"/>
      <c r="B109" s="200"/>
      <c r="C109" s="212"/>
      <c r="D109" s="213"/>
      <c r="E109" s="246">
        <f>IF('GK'!B51&gt;0.1,'GK'!B51,"")</f>
      </c>
      <c r="F109" s="247">
        <f>'GK'!E51</f>
      </c>
      <c r="G109" s="248">
        <f>IF('GK'!C51&gt;0.1,'GK'!C51,"")</f>
      </c>
    </row>
    <row r="110" spans="1:7" s="22" customFormat="1" ht="12.75">
      <c r="A110" s="199"/>
      <c r="B110" s="200"/>
      <c r="C110" s="212"/>
      <c r="D110" s="213"/>
      <c r="E110" s="246">
        <f>IF('GK'!B52&gt;0.1,'GK'!B52,"")</f>
      </c>
      <c r="F110" s="247">
        <f>'GK'!E52</f>
      </c>
      <c r="G110" s="248">
        <f>IF('GK'!C52&gt;0.1,'GK'!C52,"")</f>
      </c>
    </row>
    <row r="111" spans="1:7" s="22" customFormat="1" ht="12.75">
      <c r="A111" s="199"/>
      <c r="B111" s="200"/>
      <c r="C111" s="212"/>
      <c r="D111" s="213"/>
      <c r="E111" s="246">
        <f>IF('GK'!B53&gt;0.1,'GK'!B53,"")</f>
      </c>
      <c r="F111" s="247">
        <f>'GK'!E53</f>
      </c>
      <c r="G111" s="248">
        <f>IF('GK'!C53&gt;0.1,'GK'!C53,"")</f>
      </c>
    </row>
    <row r="112" spans="1:7" s="22" customFormat="1" ht="12.75">
      <c r="A112" s="199"/>
      <c r="B112" s="200"/>
      <c r="C112" s="212"/>
      <c r="D112" s="213"/>
      <c r="E112" s="246">
        <f>IF('GK'!B54&gt;0.1,'GK'!B54,"")</f>
      </c>
      <c r="F112" s="247">
        <f>'GK'!E54</f>
      </c>
      <c r="G112" s="248">
        <f>IF('GK'!C54&gt;0.1,'GK'!C54,"")</f>
      </c>
    </row>
    <row r="113" spans="1:7" s="22" customFormat="1" ht="13.5" thickBot="1">
      <c r="A113" s="206"/>
      <c r="B113" s="207"/>
      <c r="C113" s="216"/>
      <c r="D113" s="217"/>
      <c r="E113" s="246">
        <f>IF('GK'!B55&gt;0.1,'GK'!B55,"")</f>
      </c>
      <c r="F113" s="247">
        <f>'GK'!E55</f>
      </c>
      <c r="G113" s="248">
        <f>IF('GK'!C55&gt;0.1,'GK'!C55,"")</f>
      </c>
    </row>
    <row r="114" spans="1:7" s="22" customFormat="1" ht="13.5" thickBot="1">
      <c r="A114" s="208" t="s">
        <v>126</v>
      </c>
      <c r="B114" s="203">
        <f>SUM(B87:B113)</f>
        <v>0</v>
      </c>
      <c r="C114" s="214">
        <f>SUM(C87:C113)</f>
        <v>0</v>
      </c>
      <c r="D114" s="215"/>
      <c r="E114" s="203">
        <f>SUM(E87:E113)</f>
        <v>0</v>
      </c>
      <c r="F114" s="214">
        <f>SUM(F87:F113)</f>
        <v>0</v>
      </c>
      <c r="G114" s="215"/>
    </row>
    <row r="115" s="22" customFormat="1" ht="12.75"/>
    <row r="116" s="22" customFormat="1" ht="12.75">
      <c r="A116" s="22" t="s">
        <v>129</v>
      </c>
    </row>
    <row r="117" s="22" customFormat="1" ht="12.75"/>
    <row r="118" s="22" customFormat="1" ht="12.75">
      <c r="A118" s="218"/>
    </row>
    <row r="119" s="22" customFormat="1" ht="12.75">
      <c r="A119" s="218"/>
    </row>
    <row r="120" s="22" customFormat="1" ht="12.75">
      <c r="A120" s="218"/>
    </row>
    <row r="121" s="22" customFormat="1" ht="12.75">
      <c r="A121" s="218"/>
    </row>
    <row r="122" s="22" customFormat="1" ht="12.75">
      <c r="A122" s="218"/>
    </row>
    <row r="123" s="22" customFormat="1" ht="12.75">
      <c r="A123" s="218"/>
    </row>
    <row r="124" s="22" customFormat="1" ht="12.75">
      <c r="A124" s="218"/>
    </row>
    <row r="125" s="22" customFormat="1" ht="12.75">
      <c r="A125" s="218"/>
    </row>
    <row r="126" s="22" customFormat="1" ht="12.75">
      <c r="A126" s="218"/>
    </row>
    <row r="127" s="22" customFormat="1" ht="12.75">
      <c r="A127" s="218"/>
    </row>
    <row r="128" s="22" customFormat="1" ht="12.75">
      <c r="A128" s="218"/>
    </row>
    <row r="129" s="22" customFormat="1" ht="12.75">
      <c r="A129" s="218"/>
    </row>
    <row r="130" s="22" customFormat="1" ht="12.75">
      <c r="A130" s="218"/>
    </row>
    <row r="131" s="22" customFormat="1" ht="12.75">
      <c r="A131" s="218"/>
    </row>
    <row r="132" s="22" customFormat="1" ht="12.75">
      <c r="A132" s="218"/>
    </row>
    <row r="133" s="22" customFormat="1" ht="12.75">
      <c r="A133" s="218"/>
    </row>
    <row r="134" s="22" customFormat="1" ht="12.75">
      <c r="A134" s="218"/>
    </row>
    <row r="135" s="22" customFormat="1" ht="12.75">
      <c r="A135" s="218"/>
    </row>
    <row r="136" s="22" customFormat="1" ht="12.75">
      <c r="A136" s="218"/>
    </row>
    <row r="137" s="22" customFormat="1" ht="12.75">
      <c r="A137" s="218"/>
    </row>
    <row r="138" s="22" customFormat="1" ht="12.75">
      <c r="A138" s="218"/>
    </row>
    <row r="139" s="22" customFormat="1" ht="12.75">
      <c r="A139" s="218"/>
    </row>
    <row r="140" s="22" customFormat="1" ht="12.75">
      <c r="A140" s="218"/>
    </row>
    <row r="141" s="22" customFormat="1" ht="12.75">
      <c r="A141" s="218"/>
    </row>
    <row r="142" s="22" customFormat="1" ht="12.75">
      <c r="A142" s="218"/>
    </row>
    <row r="143" s="22" customFormat="1" ht="12.75">
      <c r="A143" s="218"/>
    </row>
    <row r="144" s="22" customFormat="1" ht="12.75">
      <c r="A144" s="218"/>
    </row>
    <row r="145" s="22" customFormat="1" ht="12.75">
      <c r="A145" s="218"/>
    </row>
    <row r="146" s="22" customFormat="1" ht="12.75">
      <c r="A146" s="218"/>
    </row>
    <row r="147" s="22" customFormat="1" ht="12.75">
      <c r="A147" s="218"/>
    </row>
    <row r="148" s="22" customFormat="1" ht="12.75">
      <c r="A148" s="218"/>
    </row>
    <row r="149" s="22" customFormat="1" ht="12.75">
      <c r="A149" s="218"/>
    </row>
    <row r="150" s="22" customFormat="1" ht="12.75">
      <c r="A150" s="218"/>
    </row>
    <row r="151" s="22" customFormat="1" ht="12.75">
      <c r="A151" s="218"/>
    </row>
    <row r="152" s="22" customFormat="1" ht="12.75">
      <c r="A152" s="218"/>
    </row>
    <row r="153" s="22" customFormat="1" ht="12.75">
      <c r="A153" s="218"/>
    </row>
    <row r="154" s="22" customFormat="1" ht="12.75">
      <c r="A154" s="218"/>
    </row>
    <row r="155" s="22" customFormat="1" ht="12.75">
      <c r="A155" s="218"/>
    </row>
    <row r="156" s="22" customFormat="1" ht="12.75">
      <c r="A156" s="218"/>
    </row>
    <row r="157" s="22" customFormat="1" ht="12.75">
      <c r="A157" s="218"/>
    </row>
    <row r="158" s="22" customFormat="1" ht="12.75">
      <c r="A158" s="218"/>
    </row>
    <row r="159" s="22" customFormat="1" ht="12.75">
      <c r="A159" s="218"/>
    </row>
    <row r="160" s="22" customFormat="1" ht="12.75">
      <c r="A160" s="218"/>
    </row>
    <row r="161" s="22" customFormat="1" ht="12.75">
      <c r="A161" s="218"/>
    </row>
    <row r="162" s="22" customFormat="1" ht="12.75">
      <c r="A162" s="218"/>
    </row>
    <row r="163" s="22" customFormat="1" ht="12.75">
      <c r="A163" s="218"/>
    </row>
    <row r="164" s="22" customFormat="1" ht="12.75">
      <c r="A164" s="218"/>
    </row>
    <row r="165" s="22" customFormat="1" ht="12.75">
      <c r="A165" s="218"/>
    </row>
    <row r="166" s="22" customFormat="1" ht="12.75">
      <c r="A166" s="218"/>
    </row>
    <row r="167" s="22" customFormat="1" ht="12.75">
      <c r="A167" s="218"/>
    </row>
    <row r="168" s="22" customFormat="1" ht="12.75">
      <c r="A168" s="218"/>
    </row>
    <row r="169" s="22" customFormat="1" ht="12.75">
      <c r="A169" s="218"/>
    </row>
    <row r="170" s="22" customFormat="1" ht="12.75">
      <c r="A170" s="218"/>
    </row>
    <row r="171" s="22" customFormat="1" ht="12.75">
      <c r="A171" s="218"/>
    </row>
    <row r="172" s="22" customFormat="1" ht="12.75">
      <c r="A172" s="218"/>
    </row>
    <row r="173" s="22" customFormat="1" ht="12.75">
      <c r="A173" s="218"/>
    </row>
    <row r="174" s="22" customFormat="1" ht="12.75">
      <c r="A174" s="218"/>
    </row>
    <row r="175" s="22" customFormat="1" ht="12.75">
      <c r="A175" s="218"/>
    </row>
  </sheetData>
  <sheetProtection password="CC72" sheet="1" objects="1" scenarios="1"/>
  <protectedRanges>
    <protectedRange sqref="A109:A113" name="Bereich6"/>
    <protectedRange sqref="B87:D113" name="Bereich5"/>
    <protectedRange sqref="B34:B63" name="Bereich2"/>
    <protectedRange sqref="B10:B28" name="Bereich1"/>
    <protectedRange sqref="A64:C66" name="Bereich3"/>
    <protectedRange sqref="B73:D79" name="Bereich4"/>
  </protectedRanges>
  <mergeCells count="11">
    <mergeCell ref="A84:G84"/>
    <mergeCell ref="A1:G1"/>
    <mergeCell ref="B85:D85"/>
    <mergeCell ref="E85:G85"/>
    <mergeCell ref="A6:C6"/>
    <mergeCell ref="A7:C7"/>
    <mergeCell ref="A31:C31"/>
    <mergeCell ref="A69:G69"/>
    <mergeCell ref="A70:G70"/>
    <mergeCell ref="B71:D71"/>
    <mergeCell ref="E71:G71"/>
  </mergeCells>
  <printOptions horizontalCentered="1"/>
  <pageMargins left="0.2362204724409449" right="0.2755905511811024" top="0.45" bottom="0.25" header="0.17" footer="0.17"/>
  <pageSetup horizontalDpi="600" verticalDpi="600" orientation="portrait" paperSize="9" scale="90" r:id="rId2"/>
  <headerFooter alignWithMargins="0">
    <oddHeader>&amp;L&amp;"Times New Roman,Standard"Arbeitsmarktservice Steiermark
Förderungen</oddHeader>
    <oddFooter>&amp;L&amp;"Times New Roman,Standard"&amp;8Endabrechnung Version 02/2009</oddFooter>
  </headerFooter>
  <rowBreaks count="1" manualBreakCount="1">
    <brk id="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selection activeCell="A12" sqref="A12"/>
    </sheetView>
  </sheetViews>
  <sheetFormatPr defaultColWidth="11.421875" defaultRowHeight="12.75"/>
  <cols>
    <col min="1" max="1" width="21.8515625" style="0" customWidth="1"/>
    <col min="2" max="2" width="13.57421875" style="0" customWidth="1"/>
    <col min="3" max="3" width="14.7109375" style="0" customWidth="1"/>
    <col min="4" max="4" width="10.57421875" style="0" customWidth="1"/>
    <col min="5" max="5" width="11.140625" style="0" customWidth="1"/>
    <col min="6" max="6" width="13.7109375" style="0" customWidth="1"/>
    <col min="7" max="7" width="14.28125" style="0" customWidth="1"/>
    <col min="8" max="8" width="11.140625" style="0" customWidth="1"/>
    <col min="9" max="9" width="8.7109375" style="0" customWidth="1"/>
    <col min="10" max="10" width="12.140625" style="0" customWidth="1"/>
    <col min="11" max="11" width="9.00390625" style="0" customWidth="1"/>
    <col min="12" max="12" width="6.140625" style="0" customWidth="1"/>
    <col min="13" max="13" width="7.57421875" style="0" customWidth="1"/>
    <col min="14" max="14" width="13.140625" style="0" customWidth="1"/>
    <col min="16" max="16" width="12.57421875" style="0" customWidth="1"/>
  </cols>
  <sheetData>
    <row r="1" spans="1:16" s="9" customFormat="1" ht="36" customHeight="1">
      <c r="A1" s="388" t="s">
        <v>130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1:14" s="9" customFormat="1" ht="12.75" customHeight="1">
      <c r="A2" s="101"/>
      <c r="B2" s="10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9" customFormat="1" ht="32.25" customHeight="1">
      <c r="A3" s="390" t="s">
        <v>87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4" s="9" customFormat="1" ht="12.75" customHeight="1">
      <c r="A4" s="101"/>
      <c r="B4" s="101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9" customFormat="1" ht="12.75" customHeight="1">
      <c r="A5" s="102" t="s">
        <v>76</v>
      </c>
      <c r="B5" s="394">
        <f>'SollIst FP'!$C$3</f>
        <v>0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</row>
    <row r="6" spans="1:14" s="9" customFormat="1" ht="12.75" customHeight="1">
      <c r="A6" s="102"/>
      <c r="B6" s="50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9" customFormat="1" ht="12.75" customHeight="1">
      <c r="A7" s="102" t="s">
        <v>77</v>
      </c>
      <c r="B7" s="394">
        <f>'SollIst FP'!$C$5</f>
        <v>0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</row>
    <row r="8" spans="1:14" s="9" customFormat="1" ht="12.75" customHeight="1">
      <c r="A8" s="102"/>
      <c r="B8" s="50"/>
      <c r="C8" s="5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s="9" customFormat="1" ht="12.75" customHeight="1">
      <c r="A9" s="102" t="s">
        <v>78</v>
      </c>
      <c r="B9" s="394">
        <f>'SollIst FP'!$C$7</f>
        <v>0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</row>
    <row r="10" spans="1:13" s="9" customFormat="1" ht="12.75" customHeight="1" thickBot="1">
      <c r="A10" s="10"/>
      <c r="B10" s="10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6" s="26" customFormat="1" ht="81.75" customHeight="1" thickBot="1">
      <c r="A11" s="109" t="s">
        <v>43</v>
      </c>
      <c r="B11" s="110" t="s">
        <v>65</v>
      </c>
      <c r="C11" s="110" t="s">
        <v>44</v>
      </c>
      <c r="D11" s="110" t="s">
        <v>45</v>
      </c>
      <c r="E11" s="110" t="s">
        <v>53</v>
      </c>
      <c r="F11" s="110" t="s">
        <v>81</v>
      </c>
      <c r="G11" s="110" t="s">
        <v>46</v>
      </c>
      <c r="H11" s="110" t="s">
        <v>58</v>
      </c>
      <c r="I11" s="110" t="s">
        <v>47</v>
      </c>
      <c r="J11" s="110" t="s">
        <v>57</v>
      </c>
      <c r="K11" s="110" t="s">
        <v>82</v>
      </c>
      <c r="L11" s="110" t="s">
        <v>55</v>
      </c>
      <c r="M11" s="110" t="s">
        <v>54</v>
      </c>
      <c r="N11" s="111" t="s">
        <v>85</v>
      </c>
      <c r="O11" s="111" t="s">
        <v>86</v>
      </c>
      <c r="P11" s="112" t="s">
        <v>151</v>
      </c>
    </row>
    <row r="12" spans="1:16" s="27" customFormat="1" ht="15">
      <c r="A12" s="141"/>
      <c r="B12" s="142"/>
      <c r="C12" s="143"/>
      <c r="D12" s="143"/>
      <c r="E12" s="144"/>
      <c r="F12" s="77"/>
      <c r="G12" s="77"/>
      <c r="H12" s="78">
        <f>IF(F12="","",(SUM(F12)+(F12/100)*G12))</f>
      </c>
      <c r="I12" s="77"/>
      <c r="J12" s="77"/>
      <c r="K12" s="78">
        <f>IF(F12="","",(F12/I12*J12))</f>
      </c>
      <c r="L12" s="78">
        <f>IF(I12="","",(SUM(J12/(I12/100))))</f>
      </c>
      <c r="M12" s="153"/>
      <c r="N12" s="153"/>
      <c r="O12" s="153"/>
      <c r="P12" s="154">
        <f>IF(A12="","",(IF(N12&gt;0,(N12*O12),(SUM(((H12/100)*L12))*M12))))</f>
      </c>
    </row>
    <row r="13" spans="1:16" s="27" customFormat="1" ht="15">
      <c r="A13" s="108"/>
      <c r="B13" s="145"/>
      <c r="C13" s="146"/>
      <c r="D13" s="146"/>
      <c r="E13" s="147"/>
      <c r="F13" s="77"/>
      <c r="G13" s="77"/>
      <c r="H13" s="78">
        <f>IF(F13="","",(SUM(F13)+(F13/100)*G13))</f>
      </c>
      <c r="I13" s="77"/>
      <c r="J13" s="77"/>
      <c r="K13" s="78">
        <f>IF(F13="","",(F13/I13*J13))</f>
      </c>
      <c r="L13" s="78">
        <f>IF(I13="","",(SUM(J13/(I13/100))))</f>
      </c>
      <c r="M13" s="153"/>
      <c r="N13" s="153"/>
      <c r="O13" s="153"/>
      <c r="P13" s="154">
        <f>IF(A13="","",(IF(N13&gt;0,(N13*O13),(SUM(((H13/100)*L13))*M13))))</f>
      </c>
    </row>
    <row r="14" spans="1:16" s="27" customFormat="1" ht="15">
      <c r="A14" s="108"/>
      <c r="B14" s="145"/>
      <c r="C14" s="146"/>
      <c r="D14" s="146"/>
      <c r="E14" s="147"/>
      <c r="F14" s="77"/>
      <c r="G14" s="77"/>
      <c r="H14" s="78">
        <f>IF(F14="","",(SUM(F14)+(F14/100)*G14))</f>
      </c>
      <c r="I14" s="77"/>
      <c r="J14" s="77"/>
      <c r="K14" s="78">
        <f>IF(F14="","",(F14/I14*J14))</f>
      </c>
      <c r="L14" s="78">
        <f>IF(I14="","",(SUM(J14/(I14/100))))</f>
      </c>
      <c r="M14" s="153"/>
      <c r="N14" s="153"/>
      <c r="O14" s="153"/>
      <c r="P14" s="154">
        <f>IF(A14="","",(IF(N14&gt;0,(N14*O14),(SUM(((H14/100)*L14))*M14))))</f>
      </c>
    </row>
    <row r="15" spans="1:16" s="27" customFormat="1" ht="15">
      <c r="A15" s="108"/>
      <c r="B15" s="145"/>
      <c r="C15" s="146"/>
      <c r="D15" s="146"/>
      <c r="E15" s="147"/>
      <c r="F15" s="77"/>
      <c r="G15" s="77"/>
      <c r="H15" s="78">
        <f aca="true" t="shared" si="0" ref="H15:H41">IF(F15="","",(SUM(F15)+(F15/100)*G15))</f>
      </c>
      <c r="I15" s="77"/>
      <c r="J15" s="77"/>
      <c r="K15" s="78">
        <f aca="true" t="shared" si="1" ref="K15:K41">IF(F15="","",(F15/I15*J15))</f>
      </c>
      <c r="L15" s="78">
        <f aca="true" t="shared" si="2" ref="L15:L41">IF(I15="","",(SUM(J15/(I15/100))))</f>
      </c>
      <c r="M15" s="153"/>
      <c r="N15" s="153"/>
      <c r="O15" s="153"/>
      <c r="P15" s="154">
        <f aca="true" t="shared" si="3" ref="P15:P41">IF(A15="","",(IF(N15&gt;0,(N15*O15),(SUM(((H15/100)*L15))*M15))))</f>
      </c>
    </row>
    <row r="16" spans="1:16" s="27" customFormat="1" ht="15">
      <c r="A16" s="108"/>
      <c r="B16" s="145"/>
      <c r="C16" s="146"/>
      <c r="D16" s="146"/>
      <c r="E16" s="147"/>
      <c r="F16" s="77"/>
      <c r="G16" s="77"/>
      <c r="H16" s="78">
        <f t="shared" si="0"/>
      </c>
      <c r="I16" s="77"/>
      <c r="J16" s="77"/>
      <c r="K16" s="78">
        <f t="shared" si="1"/>
      </c>
      <c r="L16" s="78">
        <f t="shared" si="2"/>
      </c>
      <c r="M16" s="153"/>
      <c r="N16" s="153"/>
      <c r="O16" s="153"/>
      <c r="P16" s="154">
        <f t="shared" si="3"/>
      </c>
    </row>
    <row r="17" spans="1:16" s="27" customFormat="1" ht="15">
      <c r="A17" s="108"/>
      <c r="B17" s="145"/>
      <c r="C17" s="146"/>
      <c r="D17" s="146"/>
      <c r="E17" s="147"/>
      <c r="F17" s="77"/>
      <c r="G17" s="77"/>
      <c r="H17" s="78">
        <f t="shared" si="0"/>
      </c>
      <c r="I17" s="77"/>
      <c r="J17" s="77"/>
      <c r="K17" s="78">
        <f t="shared" si="1"/>
      </c>
      <c r="L17" s="78">
        <f t="shared" si="2"/>
      </c>
      <c r="M17" s="153"/>
      <c r="N17" s="153"/>
      <c r="O17" s="153"/>
      <c r="P17" s="154">
        <f t="shared" si="3"/>
      </c>
    </row>
    <row r="18" spans="1:16" s="27" customFormat="1" ht="15">
      <c r="A18" s="108"/>
      <c r="B18" s="145"/>
      <c r="C18" s="146"/>
      <c r="D18" s="146"/>
      <c r="E18" s="147"/>
      <c r="F18" s="77"/>
      <c r="G18" s="77"/>
      <c r="H18" s="78">
        <f t="shared" si="0"/>
      </c>
      <c r="I18" s="77"/>
      <c r="J18" s="77"/>
      <c r="K18" s="78">
        <f t="shared" si="1"/>
      </c>
      <c r="L18" s="78">
        <f t="shared" si="2"/>
      </c>
      <c r="M18" s="153"/>
      <c r="N18" s="153"/>
      <c r="O18" s="153"/>
      <c r="P18" s="154">
        <f t="shared" si="3"/>
      </c>
    </row>
    <row r="19" spans="1:16" s="27" customFormat="1" ht="15">
      <c r="A19" s="108"/>
      <c r="B19" s="145"/>
      <c r="C19" s="146"/>
      <c r="D19" s="146"/>
      <c r="E19" s="147"/>
      <c r="F19" s="77"/>
      <c r="G19" s="77"/>
      <c r="H19" s="78">
        <f t="shared" si="0"/>
      </c>
      <c r="I19" s="77"/>
      <c r="J19" s="77"/>
      <c r="K19" s="78">
        <f t="shared" si="1"/>
      </c>
      <c r="L19" s="78">
        <f t="shared" si="2"/>
      </c>
      <c r="M19" s="153"/>
      <c r="N19" s="153"/>
      <c r="O19" s="153"/>
      <c r="P19" s="154">
        <f t="shared" si="3"/>
      </c>
    </row>
    <row r="20" spans="1:16" s="27" customFormat="1" ht="15">
      <c r="A20" s="108"/>
      <c r="B20" s="145"/>
      <c r="C20" s="146"/>
      <c r="D20" s="146"/>
      <c r="E20" s="147"/>
      <c r="F20" s="77"/>
      <c r="G20" s="77"/>
      <c r="H20" s="78">
        <f t="shared" si="0"/>
      </c>
      <c r="I20" s="77"/>
      <c r="J20" s="77"/>
      <c r="K20" s="78">
        <f t="shared" si="1"/>
      </c>
      <c r="L20" s="78">
        <f t="shared" si="2"/>
      </c>
      <c r="M20" s="153"/>
      <c r="N20" s="153"/>
      <c r="O20" s="153"/>
      <c r="P20" s="154">
        <f t="shared" si="3"/>
      </c>
    </row>
    <row r="21" spans="1:16" s="27" customFormat="1" ht="15">
      <c r="A21" s="108"/>
      <c r="B21" s="145"/>
      <c r="C21" s="146"/>
      <c r="D21" s="146"/>
      <c r="E21" s="147"/>
      <c r="F21" s="77"/>
      <c r="G21" s="77"/>
      <c r="H21" s="78">
        <f t="shared" si="0"/>
      </c>
      <c r="I21" s="77"/>
      <c r="J21" s="77"/>
      <c r="K21" s="78">
        <f t="shared" si="1"/>
      </c>
      <c r="L21" s="78">
        <f t="shared" si="2"/>
      </c>
      <c r="M21" s="153"/>
      <c r="N21" s="153"/>
      <c r="O21" s="153"/>
      <c r="P21" s="154">
        <f t="shared" si="3"/>
      </c>
    </row>
    <row r="22" spans="1:16" s="27" customFormat="1" ht="15">
      <c r="A22" s="108"/>
      <c r="B22" s="145"/>
      <c r="C22" s="146"/>
      <c r="D22" s="146"/>
      <c r="E22" s="147"/>
      <c r="F22" s="77"/>
      <c r="G22" s="77"/>
      <c r="H22" s="78">
        <f t="shared" si="0"/>
      </c>
      <c r="I22" s="77"/>
      <c r="J22" s="77"/>
      <c r="K22" s="78">
        <f t="shared" si="1"/>
      </c>
      <c r="L22" s="78">
        <f t="shared" si="2"/>
      </c>
      <c r="M22" s="153"/>
      <c r="N22" s="153"/>
      <c r="O22" s="153"/>
      <c r="P22" s="154">
        <f t="shared" si="3"/>
      </c>
    </row>
    <row r="23" spans="1:16" s="27" customFormat="1" ht="15">
      <c r="A23" s="108"/>
      <c r="B23" s="145"/>
      <c r="C23" s="146"/>
      <c r="D23" s="146"/>
      <c r="E23" s="147"/>
      <c r="F23" s="77"/>
      <c r="G23" s="77"/>
      <c r="H23" s="78">
        <f t="shared" si="0"/>
      </c>
      <c r="I23" s="77"/>
      <c r="J23" s="77"/>
      <c r="K23" s="78">
        <f t="shared" si="1"/>
      </c>
      <c r="L23" s="78">
        <f t="shared" si="2"/>
      </c>
      <c r="M23" s="153"/>
      <c r="N23" s="153"/>
      <c r="O23" s="153"/>
      <c r="P23" s="154">
        <f t="shared" si="3"/>
      </c>
    </row>
    <row r="24" spans="1:16" s="27" customFormat="1" ht="15">
      <c r="A24" s="108"/>
      <c r="B24" s="145"/>
      <c r="C24" s="146"/>
      <c r="D24" s="146"/>
      <c r="E24" s="147"/>
      <c r="F24" s="77"/>
      <c r="G24" s="77"/>
      <c r="H24" s="78">
        <f t="shared" si="0"/>
      </c>
      <c r="I24" s="77"/>
      <c r="J24" s="77"/>
      <c r="K24" s="78">
        <f t="shared" si="1"/>
      </c>
      <c r="L24" s="78">
        <f t="shared" si="2"/>
      </c>
      <c r="M24" s="153"/>
      <c r="N24" s="153"/>
      <c r="O24" s="153"/>
      <c r="P24" s="154">
        <f t="shared" si="3"/>
      </c>
    </row>
    <row r="25" spans="1:16" s="27" customFormat="1" ht="15">
      <c r="A25" s="108"/>
      <c r="B25" s="145"/>
      <c r="C25" s="146"/>
      <c r="D25" s="146"/>
      <c r="E25" s="147"/>
      <c r="F25" s="77"/>
      <c r="G25" s="77"/>
      <c r="H25" s="78">
        <f t="shared" si="0"/>
      </c>
      <c r="I25" s="77"/>
      <c r="J25" s="77"/>
      <c r="K25" s="78">
        <f t="shared" si="1"/>
      </c>
      <c r="L25" s="78">
        <f t="shared" si="2"/>
      </c>
      <c r="M25" s="153"/>
      <c r="N25" s="153"/>
      <c r="O25" s="153"/>
      <c r="P25" s="154">
        <f t="shared" si="3"/>
      </c>
    </row>
    <row r="26" spans="1:16" s="27" customFormat="1" ht="15">
      <c r="A26" s="108"/>
      <c r="B26" s="145"/>
      <c r="C26" s="146"/>
      <c r="D26" s="146"/>
      <c r="E26" s="147"/>
      <c r="F26" s="77"/>
      <c r="G26" s="77"/>
      <c r="H26" s="78">
        <f t="shared" si="0"/>
      </c>
      <c r="I26" s="77"/>
      <c r="J26" s="77"/>
      <c r="K26" s="78">
        <f t="shared" si="1"/>
      </c>
      <c r="L26" s="78">
        <f t="shared" si="2"/>
      </c>
      <c r="M26" s="153"/>
      <c r="N26" s="153"/>
      <c r="O26" s="153"/>
      <c r="P26" s="154">
        <f t="shared" si="3"/>
      </c>
    </row>
    <row r="27" spans="1:16" s="27" customFormat="1" ht="15">
      <c r="A27" s="108"/>
      <c r="B27" s="145"/>
      <c r="C27" s="146"/>
      <c r="D27" s="146"/>
      <c r="E27" s="147"/>
      <c r="F27" s="77"/>
      <c r="G27" s="77"/>
      <c r="H27" s="78">
        <f t="shared" si="0"/>
      </c>
      <c r="I27" s="77"/>
      <c r="J27" s="77"/>
      <c r="K27" s="78">
        <f t="shared" si="1"/>
      </c>
      <c r="L27" s="78">
        <f t="shared" si="2"/>
      </c>
      <c r="M27" s="153"/>
      <c r="N27" s="153"/>
      <c r="O27" s="153"/>
      <c r="P27" s="154">
        <f t="shared" si="3"/>
      </c>
    </row>
    <row r="28" spans="1:16" s="27" customFormat="1" ht="15">
      <c r="A28" s="108"/>
      <c r="B28" s="145"/>
      <c r="C28" s="146"/>
      <c r="D28" s="146"/>
      <c r="E28" s="147"/>
      <c r="F28" s="77"/>
      <c r="G28" s="77"/>
      <c r="H28" s="78">
        <f t="shared" si="0"/>
      </c>
      <c r="I28" s="77"/>
      <c r="J28" s="77"/>
      <c r="K28" s="78">
        <f t="shared" si="1"/>
      </c>
      <c r="L28" s="78">
        <f t="shared" si="2"/>
      </c>
      <c r="M28" s="153"/>
      <c r="N28" s="153"/>
      <c r="O28" s="153"/>
      <c r="P28" s="154">
        <f t="shared" si="3"/>
      </c>
    </row>
    <row r="29" spans="1:16" s="27" customFormat="1" ht="15">
      <c r="A29" s="108"/>
      <c r="B29" s="145"/>
      <c r="C29" s="146"/>
      <c r="D29" s="146"/>
      <c r="E29" s="147"/>
      <c r="F29" s="77"/>
      <c r="G29" s="77"/>
      <c r="H29" s="78">
        <f t="shared" si="0"/>
      </c>
      <c r="I29" s="77"/>
      <c r="J29" s="77"/>
      <c r="K29" s="78">
        <f t="shared" si="1"/>
      </c>
      <c r="L29" s="78">
        <f t="shared" si="2"/>
      </c>
      <c r="M29" s="153"/>
      <c r="N29" s="153"/>
      <c r="O29" s="153"/>
      <c r="P29" s="154">
        <f t="shared" si="3"/>
      </c>
    </row>
    <row r="30" spans="1:16" s="27" customFormat="1" ht="15">
      <c r="A30" s="108"/>
      <c r="B30" s="145"/>
      <c r="C30" s="146"/>
      <c r="D30" s="146"/>
      <c r="E30" s="147"/>
      <c r="F30" s="77"/>
      <c r="G30" s="77"/>
      <c r="H30" s="78">
        <f t="shared" si="0"/>
      </c>
      <c r="I30" s="77"/>
      <c r="J30" s="77"/>
      <c r="K30" s="78">
        <f t="shared" si="1"/>
      </c>
      <c r="L30" s="78">
        <f t="shared" si="2"/>
      </c>
      <c r="M30" s="153"/>
      <c r="N30" s="153"/>
      <c r="O30" s="153"/>
      <c r="P30" s="154">
        <f t="shared" si="3"/>
      </c>
    </row>
    <row r="31" spans="1:16" s="27" customFormat="1" ht="15">
      <c r="A31" s="108"/>
      <c r="B31" s="145"/>
      <c r="C31" s="146"/>
      <c r="D31" s="146"/>
      <c r="E31" s="147"/>
      <c r="F31" s="77"/>
      <c r="G31" s="77"/>
      <c r="H31" s="78">
        <f t="shared" si="0"/>
      </c>
      <c r="I31" s="77"/>
      <c r="J31" s="77"/>
      <c r="K31" s="78">
        <f t="shared" si="1"/>
      </c>
      <c r="L31" s="78">
        <f t="shared" si="2"/>
      </c>
      <c r="M31" s="153"/>
      <c r="N31" s="153"/>
      <c r="O31" s="153"/>
      <c r="P31" s="154">
        <f t="shared" si="3"/>
      </c>
    </row>
    <row r="32" spans="1:16" s="27" customFormat="1" ht="15">
      <c r="A32" s="108"/>
      <c r="B32" s="145"/>
      <c r="C32" s="146"/>
      <c r="D32" s="146"/>
      <c r="E32" s="147"/>
      <c r="F32" s="77"/>
      <c r="G32" s="77"/>
      <c r="H32" s="78">
        <f t="shared" si="0"/>
      </c>
      <c r="I32" s="77"/>
      <c r="J32" s="77"/>
      <c r="K32" s="78">
        <f t="shared" si="1"/>
      </c>
      <c r="L32" s="78">
        <f t="shared" si="2"/>
      </c>
      <c r="M32" s="153"/>
      <c r="N32" s="153"/>
      <c r="O32" s="153"/>
      <c r="P32" s="154">
        <f t="shared" si="3"/>
      </c>
    </row>
    <row r="33" spans="1:16" s="27" customFormat="1" ht="15">
      <c r="A33" s="108"/>
      <c r="B33" s="145"/>
      <c r="C33" s="146"/>
      <c r="D33" s="146"/>
      <c r="E33" s="147"/>
      <c r="F33" s="77"/>
      <c r="G33" s="77"/>
      <c r="H33" s="78">
        <f t="shared" si="0"/>
      </c>
      <c r="I33" s="77"/>
      <c r="J33" s="77"/>
      <c r="K33" s="78">
        <f t="shared" si="1"/>
      </c>
      <c r="L33" s="78">
        <f t="shared" si="2"/>
      </c>
      <c r="M33" s="153"/>
      <c r="N33" s="153"/>
      <c r="O33" s="153"/>
      <c r="P33" s="154">
        <f t="shared" si="3"/>
      </c>
    </row>
    <row r="34" spans="1:16" s="27" customFormat="1" ht="15">
      <c r="A34" s="108"/>
      <c r="B34" s="145"/>
      <c r="C34" s="146"/>
      <c r="D34" s="146"/>
      <c r="E34" s="147"/>
      <c r="F34" s="77"/>
      <c r="G34" s="77"/>
      <c r="H34" s="78">
        <f t="shared" si="0"/>
      </c>
      <c r="I34" s="77"/>
      <c r="J34" s="77"/>
      <c r="K34" s="78">
        <f t="shared" si="1"/>
      </c>
      <c r="L34" s="78">
        <f t="shared" si="2"/>
      </c>
      <c r="M34" s="153"/>
      <c r="N34" s="153"/>
      <c r="O34" s="153"/>
      <c r="P34" s="154">
        <f t="shared" si="3"/>
      </c>
    </row>
    <row r="35" spans="1:16" s="27" customFormat="1" ht="15">
      <c r="A35" s="108"/>
      <c r="B35" s="145"/>
      <c r="C35" s="146"/>
      <c r="D35" s="146"/>
      <c r="E35" s="147"/>
      <c r="F35" s="77"/>
      <c r="G35" s="77"/>
      <c r="H35" s="78">
        <f t="shared" si="0"/>
      </c>
      <c r="I35" s="77"/>
      <c r="J35" s="77"/>
      <c r="K35" s="78">
        <f t="shared" si="1"/>
      </c>
      <c r="L35" s="78">
        <f t="shared" si="2"/>
      </c>
      <c r="M35" s="153"/>
      <c r="N35" s="153"/>
      <c r="O35" s="153"/>
      <c r="P35" s="154">
        <f t="shared" si="3"/>
      </c>
    </row>
    <row r="36" spans="1:16" s="27" customFormat="1" ht="15">
      <c r="A36" s="108"/>
      <c r="B36" s="145"/>
      <c r="C36" s="146"/>
      <c r="D36" s="146"/>
      <c r="E36" s="147"/>
      <c r="F36" s="77"/>
      <c r="G36" s="77"/>
      <c r="H36" s="78">
        <f t="shared" si="0"/>
      </c>
      <c r="I36" s="77"/>
      <c r="J36" s="77"/>
      <c r="K36" s="78">
        <f t="shared" si="1"/>
      </c>
      <c r="L36" s="78">
        <f t="shared" si="2"/>
      </c>
      <c r="M36" s="153"/>
      <c r="N36" s="153"/>
      <c r="O36" s="153"/>
      <c r="P36" s="154">
        <f t="shared" si="3"/>
      </c>
    </row>
    <row r="37" spans="1:16" s="27" customFormat="1" ht="15">
      <c r="A37" s="108"/>
      <c r="B37" s="145"/>
      <c r="C37" s="146"/>
      <c r="D37" s="146"/>
      <c r="E37" s="147"/>
      <c r="F37" s="77"/>
      <c r="G37" s="77"/>
      <c r="H37" s="78">
        <f t="shared" si="0"/>
      </c>
      <c r="I37" s="77"/>
      <c r="J37" s="77"/>
      <c r="K37" s="78">
        <f t="shared" si="1"/>
      </c>
      <c r="L37" s="78">
        <f t="shared" si="2"/>
      </c>
      <c r="M37" s="153"/>
      <c r="N37" s="153"/>
      <c r="O37" s="153"/>
      <c r="P37" s="154">
        <f t="shared" si="3"/>
      </c>
    </row>
    <row r="38" spans="1:16" s="27" customFormat="1" ht="15">
      <c r="A38" s="108"/>
      <c r="B38" s="145"/>
      <c r="C38" s="146"/>
      <c r="D38" s="146"/>
      <c r="E38" s="147"/>
      <c r="F38" s="77"/>
      <c r="G38" s="77"/>
      <c r="H38" s="78">
        <f t="shared" si="0"/>
      </c>
      <c r="I38" s="77"/>
      <c r="J38" s="77"/>
      <c r="K38" s="78">
        <f t="shared" si="1"/>
      </c>
      <c r="L38" s="78">
        <f t="shared" si="2"/>
      </c>
      <c r="M38" s="153"/>
      <c r="N38" s="153"/>
      <c r="O38" s="153"/>
      <c r="P38" s="154">
        <f t="shared" si="3"/>
      </c>
    </row>
    <row r="39" spans="1:16" s="27" customFormat="1" ht="15">
      <c r="A39" s="108"/>
      <c r="B39" s="145"/>
      <c r="C39" s="146"/>
      <c r="D39" s="146"/>
      <c r="E39" s="147"/>
      <c r="F39" s="77"/>
      <c r="G39" s="77"/>
      <c r="H39" s="78">
        <f t="shared" si="0"/>
      </c>
      <c r="I39" s="77"/>
      <c r="J39" s="77"/>
      <c r="K39" s="78">
        <f t="shared" si="1"/>
      </c>
      <c r="L39" s="78">
        <f t="shared" si="2"/>
      </c>
      <c r="M39" s="153"/>
      <c r="N39" s="153"/>
      <c r="O39" s="153"/>
      <c r="P39" s="154">
        <f t="shared" si="3"/>
      </c>
    </row>
    <row r="40" spans="1:16" s="27" customFormat="1" ht="15">
      <c r="A40" s="108"/>
      <c r="B40" s="145"/>
      <c r="C40" s="146"/>
      <c r="D40" s="146"/>
      <c r="E40" s="147"/>
      <c r="F40" s="77"/>
      <c r="G40" s="77"/>
      <c r="H40" s="78">
        <f t="shared" si="0"/>
      </c>
      <c r="I40" s="77"/>
      <c r="J40" s="77"/>
      <c r="K40" s="78">
        <f t="shared" si="1"/>
      </c>
      <c r="L40" s="78">
        <f t="shared" si="2"/>
      </c>
      <c r="M40" s="153"/>
      <c r="N40" s="153"/>
      <c r="O40" s="153"/>
      <c r="P40" s="154">
        <f t="shared" si="3"/>
      </c>
    </row>
    <row r="41" spans="1:16" s="27" customFormat="1" ht="15.75" thickBot="1">
      <c r="A41" s="148"/>
      <c r="B41" s="149"/>
      <c r="C41" s="150"/>
      <c r="D41" s="150"/>
      <c r="E41" s="151"/>
      <c r="F41" s="152"/>
      <c r="G41" s="152"/>
      <c r="H41" s="78">
        <f t="shared" si="0"/>
      </c>
      <c r="I41" s="77"/>
      <c r="J41" s="77"/>
      <c r="K41" s="78">
        <f t="shared" si="1"/>
      </c>
      <c r="L41" s="78">
        <f t="shared" si="2"/>
      </c>
      <c r="M41" s="153"/>
      <c r="N41" s="153"/>
      <c r="O41" s="153"/>
      <c r="P41" s="154">
        <f t="shared" si="3"/>
      </c>
    </row>
    <row r="42" spans="1:16" s="27" customFormat="1" ht="15.75" thickBot="1">
      <c r="A42" s="86"/>
      <c r="B42" s="79"/>
      <c r="C42" s="79"/>
      <c r="D42" s="79"/>
      <c r="E42" s="79"/>
      <c r="F42" s="80"/>
      <c r="G42" s="80"/>
      <c r="H42" s="80"/>
      <c r="I42" s="80"/>
      <c r="J42" s="80"/>
      <c r="K42" s="81"/>
      <c r="L42" s="79"/>
      <c r="M42" s="82"/>
      <c r="N42" s="82"/>
      <c r="O42" s="82"/>
      <c r="P42" s="155">
        <f>SUM(P12:P41)</f>
        <v>0</v>
      </c>
    </row>
    <row r="43" spans="1:16" s="25" customFormat="1" ht="15">
      <c r="A43" s="25" t="s">
        <v>56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7"/>
      <c r="P43" s="27"/>
    </row>
    <row r="44" spans="1:16" s="25" customFormat="1" ht="15">
      <c r="A44" s="31" t="s">
        <v>23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/>
      <c r="P44" s="27"/>
    </row>
    <row r="45" spans="1:16" s="25" customFormat="1" ht="15">
      <c r="A45" s="25" t="s">
        <v>48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7"/>
      <c r="P45" s="27"/>
    </row>
    <row r="46" spans="1:16" s="25" customFormat="1" ht="15">
      <c r="A46" s="25" t="s">
        <v>30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7"/>
      <c r="P46" s="27"/>
    </row>
    <row r="47" spans="5:16" s="25" customFormat="1" ht="15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7"/>
      <c r="P47" s="27"/>
    </row>
    <row r="48" spans="5:16" s="25" customFormat="1" ht="15.75" thickBot="1"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7"/>
      <c r="P48" s="27"/>
    </row>
    <row r="49" spans="2:15" s="25" customFormat="1" ht="15.75" thickBot="1">
      <c r="B49" s="391" t="s">
        <v>71</v>
      </c>
      <c r="C49" s="392"/>
      <c r="D49" s="392"/>
      <c r="E49" s="392"/>
      <c r="F49" s="392"/>
      <c r="G49" s="392"/>
      <c r="H49" s="393"/>
      <c r="I49" s="28"/>
      <c r="J49" s="28"/>
      <c r="K49" s="28"/>
      <c r="L49" s="28"/>
      <c r="M49" s="28"/>
      <c r="N49" s="27"/>
      <c r="O49" s="27"/>
    </row>
    <row r="50" spans="1:15" s="25" customFormat="1" ht="28.5" customHeight="1" thickBot="1">
      <c r="A50" s="83" t="s">
        <v>43</v>
      </c>
      <c r="B50" s="83" t="s">
        <v>72</v>
      </c>
      <c r="C50" s="84" t="s">
        <v>67</v>
      </c>
      <c r="D50" s="84" t="s">
        <v>59</v>
      </c>
      <c r="E50" s="84" t="s">
        <v>68</v>
      </c>
      <c r="F50" s="84" t="s">
        <v>69</v>
      </c>
      <c r="G50" s="85" t="s">
        <v>70</v>
      </c>
      <c r="H50" s="85" t="s">
        <v>75</v>
      </c>
      <c r="I50" s="28"/>
      <c r="J50" s="28"/>
      <c r="K50" s="28"/>
      <c r="L50" s="28"/>
      <c r="M50" s="28"/>
      <c r="N50" s="27"/>
      <c r="O50" s="27"/>
    </row>
    <row r="51" spans="1:15" s="25" customFormat="1" ht="15">
      <c r="A51" s="159">
        <f aca="true" t="shared" si="4" ref="A51:A80">IF(A12="","",A12)</f>
      </c>
      <c r="B51" s="87">
        <f aca="true" t="shared" si="5" ref="B51:B80">IF(P12="","",(P12-C51-D51-E51-F51-G51-H51))</f>
      </c>
      <c r="C51" s="100"/>
      <c r="D51" s="100"/>
      <c r="E51" s="100"/>
      <c r="F51" s="100"/>
      <c r="G51" s="100"/>
      <c r="H51" s="156"/>
      <c r="I51" s="28"/>
      <c r="J51" s="28"/>
      <c r="K51" s="28"/>
      <c r="L51" s="28"/>
      <c r="M51" s="28"/>
      <c r="N51" s="27"/>
      <c r="O51" s="27"/>
    </row>
    <row r="52" spans="1:15" s="25" customFormat="1" ht="15">
      <c r="A52" s="89">
        <f t="shared" si="4"/>
      </c>
      <c r="B52" s="88">
        <f t="shared" si="5"/>
      </c>
      <c r="C52" s="99"/>
      <c r="D52" s="99"/>
      <c r="E52" s="99"/>
      <c r="F52" s="99"/>
      <c r="G52" s="99"/>
      <c r="H52" s="157"/>
      <c r="I52" s="28"/>
      <c r="J52" s="28"/>
      <c r="K52" s="28"/>
      <c r="L52" s="28"/>
      <c r="M52" s="28"/>
      <c r="N52" s="27"/>
      <c r="O52" s="27"/>
    </row>
    <row r="53" spans="1:15" s="25" customFormat="1" ht="15">
      <c r="A53" s="89">
        <f t="shared" si="4"/>
      </c>
      <c r="B53" s="88">
        <f t="shared" si="5"/>
      </c>
      <c r="C53" s="99"/>
      <c r="D53" s="99"/>
      <c r="E53" s="99"/>
      <c r="F53" s="99"/>
      <c r="G53" s="99"/>
      <c r="H53" s="157"/>
      <c r="I53" s="28"/>
      <c r="J53" s="28"/>
      <c r="K53" s="28"/>
      <c r="L53" s="28"/>
      <c r="M53" s="28"/>
      <c r="N53" s="27"/>
      <c r="O53" s="27"/>
    </row>
    <row r="54" spans="1:15" s="25" customFormat="1" ht="15">
      <c r="A54" s="89">
        <f t="shared" si="4"/>
      </c>
      <c r="B54" s="88">
        <f t="shared" si="5"/>
      </c>
      <c r="C54" s="99"/>
      <c r="D54" s="99"/>
      <c r="E54" s="99"/>
      <c r="F54" s="99"/>
      <c r="G54" s="99"/>
      <c r="H54" s="157"/>
      <c r="I54" s="28"/>
      <c r="J54" s="28"/>
      <c r="K54" s="28"/>
      <c r="L54" s="28"/>
      <c r="M54" s="28"/>
      <c r="N54" s="27"/>
      <c r="O54" s="27"/>
    </row>
    <row r="55" spans="1:15" s="25" customFormat="1" ht="15">
      <c r="A55" s="89">
        <f t="shared" si="4"/>
      </c>
      <c r="B55" s="88">
        <f t="shared" si="5"/>
      </c>
      <c r="C55" s="99"/>
      <c r="D55" s="99"/>
      <c r="E55" s="99"/>
      <c r="F55" s="99"/>
      <c r="G55" s="99"/>
      <c r="H55" s="157"/>
      <c r="I55" s="28"/>
      <c r="J55" s="28"/>
      <c r="K55" s="28"/>
      <c r="L55" s="28"/>
      <c r="M55" s="28"/>
      <c r="N55" s="27"/>
      <c r="O55" s="27"/>
    </row>
    <row r="56" spans="1:15" s="25" customFormat="1" ht="15">
      <c r="A56" s="89">
        <f t="shared" si="4"/>
      </c>
      <c r="B56" s="88">
        <f t="shared" si="5"/>
      </c>
      <c r="C56" s="99"/>
      <c r="D56" s="99"/>
      <c r="E56" s="99"/>
      <c r="F56" s="99"/>
      <c r="G56" s="99"/>
      <c r="H56" s="157"/>
      <c r="I56" s="28"/>
      <c r="J56" s="28"/>
      <c r="K56" s="28"/>
      <c r="L56" s="28"/>
      <c r="M56" s="28"/>
      <c r="N56" s="27"/>
      <c r="O56" s="27"/>
    </row>
    <row r="57" spans="1:15" s="25" customFormat="1" ht="15">
      <c r="A57" s="89">
        <f t="shared" si="4"/>
      </c>
      <c r="B57" s="88">
        <f t="shared" si="5"/>
      </c>
      <c r="C57" s="99"/>
      <c r="D57" s="99"/>
      <c r="E57" s="99"/>
      <c r="F57" s="99"/>
      <c r="G57" s="99"/>
      <c r="H57" s="157"/>
      <c r="I57" s="28"/>
      <c r="J57" s="28"/>
      <c r="K57" s="28"/>
      <c r="L57" s="28"/>
      <c r="M57" s="28"/>
      <c r="N57" s="27"/>
      <c r="O57" s="27"/>
    </row>
    <row r="58" spans="1:15" s="25" customFormat="1" ht="15">
      <c r="A58" s="89">
        <f t="shared" si="4"/>
      </c>
      <c r="B58" s="88">
        <f t="shared" si="5"/>
      </c>
      <c r="C58" s="99"/>
      <c r="D58" s="99"/>
      <c r="E58" s="99"/>
      <c r="F58" s="99"/>
      <c r="G58" s="99"/>
      <c r="H58" s="157"/>
      <c r="I58" s="28"/>
      <c r="J58" s="28"/>
      <c r="K58" s="28"/>
      <c r="L58" s="28"/>
      <c r="M58" s="28"/>
      <c r="N58" s="27"/>
      <c r="O58" s="27"/>
    </row>
    <row r="59" spans="1:15" s="25" customFormat="1" ht="15">
      <c r="A59" s="89">
        <f t="shared" si="4"/>
      </c>
      <c r="B59" s="88">
        <f t="shared" si="5"/>
      </c>
      <c r="C59" s="99"/>
      <c r="D59" s="99"/>
      <c r="E59" s="99"/>
      <c r="F59" s="99"/>
      <c r="G59" s="99"/>
      <c r="H59" s="157"/>
      <c r="I59" s="28"/>
      <c r="J59" s="28"/>
      <c r="K59" s="28"/>
      <c r="L59" s="28"/>
      <c r="M59" s="28"/>
      <c r="N59" s="27"/>
      <c r="O59" s="27"/>
    </row>
    <row r="60" spans="1:15" s="25" customFormat="1" ht="15">
      <c r="A60" s="89">
        <f t="shared" si="4"/>
      </c>
      <c r="B60" s="88">
        <f t="shared" si="5"/>
      </c>
      <c r="C60" s="99"/>
      <c r="D60" s="99"/>
      <c r="E60" s="99"/>
      <c r="F60" s="99"/>
      <c r="G60" s="99"/>
      <c r="H60" s="157"/>
      <c r="I60" s="28"/>
      <c r="J60" s="28"/>
      <c r="K60" s="28"/>
      <c r="L60" s="28"/>
      <c r="M60" s="28"/>
      <c r="N60" s="27"/>
      <c r="O60" s="27"/>
    </row>
    <row r="61" spans="1:15" s="25" customFormat="1" ht="15">
      <c r="A61" s="89">
        <f t="shared" si="4"/>
      </c>
      <c r="B61" s="88">
        <f t="shared" si="5"/>
      </c>
      <c r="C61" s="99"/>
      <c r="D61" s="99"/>
      <c r="E61" s="99"/>
      <c r="F61" s="99"/>
      <c r="G61" s="99"/>
      <c r="H61" s="157"/>
      <c r="I61" s="28"/>
      <c r="J61" s="28"/>
      <c r="K61" s="28"/>
      <c r="L61" s="28"/>
      <c r="M61" s="28"/>
      <c r="N61" s="27"/>
      <c r="O61" s="27"/>
    </row>
    <row r="62" spans="1:15" s="25" customFormat="1" ht="15">
      <c r="A62" s="89">
        <f t="shared" si="4"/>
      </c>
      <c r="B62" s="88">
        <f t="shared" si="5"/>
      </c>
      <c r="C62" s="99"/>
      <c r="D62" s="99"/>
      <c r="E62" s="99"/>
      <c r="F62" s="99"/>
      <c r="G62" s="99"/>
      <c r="H62" s="157"/>
      <c r="I62" s="28"/>
      <c r="J62" s="28"/>
      <c r="K62" s="28"/>
      <c r="L62" s="28"/>
      <c r="M62" s="28"/>
      <c r="N62" s="27"/>
      <c r="O62" s="27"/>
    </row>
    <row r="63" spans="1:15" s="25" customFormat="1" ht="15">
      <c r="A63" s="89">
        <f t="shared" si="4"/>
      </c>
      <c r="B63" s="88">
        <f t="shared" si="5"/>
      </c>
      <c r="C63" s="99"/>
      <c r="D63" s="99"/>
      <c r="E63" s="99"/>
      <c r="F63" s="99"/>
      <c r="G63" s="99"/>
      <c r="H63" s="157"/>
      <c r="I63" s="28"/>
      <c r="J63" s="28"/>
      <c r="K63" s="28"/>
      <c r="L63" s="28"/>
      <c r="M63" s="28"/>
      <c r="N63" s="27"/>
      <c r="O63" s="27"/>
    </row>
    <row r="64" spans="1:15" s="25" customFormat="1" ht="15">
      <c r="A64" s="89">
        <f t="shared" si="4"/>
      </c>
      <c r="B64" s="88">
        <f t="shared" si="5"/>
      </c>
      <c r="C64" s="99"/>
      <c r="D64" s="99"/>
      <c r="E64" s="99"/>
      <c r="F64" s="99"/>
      <c r="G64" s="99"/>
      <c r="H64" s="157"/>
      <c r="I64" s="28"/>
      <c r="J64" s="28"/>
      <c r="K64" s="28"/>
      <c r="L64" s="28"/>
      <c r="M64" s="28"/>
      <c r="N64" s="27"/>
      <c r="O64" s="27"/>
    </row>
    <row r="65" spans="1:15" s="25" customFormat="1" ht="15">
      <c r="A65" s="89">
        <f t="shared" si="4"/>
      </c>
      <c r="B65" s="88">
        <f t="shared" si="5"/>
      </c>
      <c r="C65" s="99"/>
      <c r="D65" s="99"/>
      <c r="E65" s="99"/>
      <c r="F65" s="99"/>
      <c r="G65" s="99"/>
      <c r="H65" s="157"/>
      <c r="I65" s="28"/>
      <c r="J65" s="28"/>
      <c r="K65" s="28"/>
      <c r="L65" s="28"/>
      <c r="M65" s="28"/>
      <c r="N65" s="27"/>
      <c r="O65" s="27"/>
    </row>
    <row r="66" spans="1:15" s="25" customFormat="1" ht="15">
      <c r="A66" s="89">
        <f t="shared" si="4"/>
      </c>
      <c r="B66" s="88">
        <f t="shared" si="5"/>
      </c>
      <c r="C66" s="99"/>
      <c r="D66" s="99"/>
      <c r="E66" s="99"/>
      <c r="F66" s="99"/>
      <c r="G66" s="99"/>
      <c r="H66" s="157"/>
      <c r="I66" s="28"/>
      <c r="J66" s="28"/>
      <c r="K66" s="28"/>
      <c r="L66" s="28"/>
      <c r="M66" s="28"/>
      <c r="N66" s="27"/>
      <c r="O66" s="27"/>
    </row>
    <row r="67" spans="1:15" s="25" customFormat="1" ht="15">
      <c r="A67" s="89">
        <f t="shared" si="4"/>
      </c>
      <c r="B67" s="88">
        <f t="shared" si="5"/>
      </c>
      <c r="C67" s="99"/>
      <c r="D67" s="99"/>
      <c r="E67" s="99"/>
      <c r="F67" s="99"/>
      <c r="G67" s="99"/>
      <c r="H67" s="157"/>
      <c r="I67" s="28"/>
      <c r="J67" s="28"/>
      <c r="K67" s="28"/>
      <c r="L67" s="28"/>
      <c r="M67" s="28"/>
      <c r="N67" s="27"/>
      <c r="O67" s="27"/>
    </row>
    <row r="68" spans="1:15" s="25" customFormat="1" ht="15">
      <c r="A68" s="89">
        <f t="shared" si="4"/>
      </c>
      <c r="B68" s="88">
        <f t="shared" si="5"/>
      </c>
      <c r="C68" s="99"/>
      <c r="D68" s="99"/>
      <c r="E68" s="99"/>
      <c r="F68" s="99"/>
      <c r="G68" s="99"/>
      <c r="H68" s="157"/>
      <c r="I68" s="28"/>
      <c r="J68" s="28"/>
      <c r="K68" s="28"/>
      <c r="L68" s="28"/>
      <c r="M68" s="28"/>
      <c r="N68" s="27"/>
      <c r="O68" s="27"/>
    </row>
    <row r="69" spans="1:15" s="25" customFormat="1" ht="15">
      <c r="A69" s="89">
        <f t="shared" si="4"/>
      </c>
      <c r="B69" s="88">
        <f t="shared" si="5"/>
      </c>
      <c r="C69" s="99"/>
      <c r="D69" s="99"/>
      <c r="E69" s="99"/>
      <c r="F69" s="99"/>
      <c r="G69" s="99"/>
      <c r="H69" s="157"/>
      <c r="I69" s="28"/>
      <c r="J69" s="28"/>
      <c r="K69" s="28"/>
      <c r="L69" s="28"/>
      <c r="M69" s="28"/>
      <c r="N69" s="27"/>
      <c r="O69" s="27"/>
    </row>
    <row r="70" spans="1:15" s="25" customFormat="1" ht="15">
      <c r="A70" s="89">
        <f t="shared" si="4"/>
      </c>
      <c r="B70" s="88">
        <f t="shared" si="5"/>
      </c>
      <c r="C70" s="99"/>
      <c r="D70" s="99"/>
      <c r="E70" s="99"/>
      <c r="F70" s="99"/>
      <c r="G70" s="99"/>
      <c r="H70" s="157"/>
      <c r="I70" s="28"/>
      <c r="J70" s="28"/>
      <c r="K70" s="28"/>
      <c r="L70" s="28"/>
      <c r="M70" s="28"/>
      <c r="N70" s="27"/>
      <c r="O70" s="27"/>
    </row>
    <row r="71" spans="1:15" s="25" customFormat="1" ht="15">
      <c r="A71" s="89">
        <f t="shared" si="4"/>
      </c>
      <c r="B71" s="88">
        <f t="shared" si="5"/>
      </c>
      <c r="C71" s="99"/>
      <c r="D71" s="99"/>
      <c r="E71" s="99"/>
      <c r="F71" s="99"/>
      <c r="G71" s="99"/>
      <c r="H71" s="157"/>
      <c r="I71" s="28"/>
      <c r="J71" s="28"/>
      <c r="K71" s="28"/>
      <c r="L71" s="28"/>
      <c r="M71" s="28"/>
      <c r="N71" s="27"/>
      <c r="O71" s="27"/>
    </row>
    <row r="72" spans="1:15" s="25" customFormat="1" ht="15">
      <c r="A72" s="89">
        <f t="shared" si="4"/>
      </c>
      <c r="B72" s="88">
        <f t="shared" si="5"/>
      </c>
      <c r="C72" s="99"/>
      <c r="D72" s="99"/>
      <c r="E72" s="99"/>
      <c r="F72" s="99"/>
      <c r="G72" s="99"/>
      <c r="H72" s="157"/>
      <c r="I72" s="28"/>
      <c r="J72" s="28"/>
      <c r="K72" s="28"/>
      <c r="L72" s="28"/>
      <c r="M72" s="28"/>
      <c r="N72" s="27"/>
      <c r="O72" s="27"/>
    </row>
    <row r="73" spans="1:15" s="25" customFormat="1" ht="15">
      <c r="A73" s="89">
        <f t="shared" si="4"/>
      </c>
      <c r="B73" s="88">
        <f t="shared" si="5"/>
      </c>
      <c r="C73" s="99"/>
      <c r="D73" s="99"/>
      <c r="E73" s="99"/>
      <c r="F73" s="99"/>
      <c r="G73" s="99"/>
      <c r="H73" s="157"/>
      <c r="I73" s="28"/>
      <c r="J73" s="28"/>
      <c r="K73" s="28"/>
      <c r="L73" s="28"/>
      <c r="M73" s="28"/>
      <c r="N73" s="27"/>
      <c r="O73" s="27"/>
    </row>
    <row r="74" spans="1:15" s="25" customFormat="1" ht="15">
      <c r="A74" s="89">
        <f t="shared" si="4"/>
      </c>
      <c r="B74" s="88">
        <f t="shared" si="5"/>
      </c>
      <c r="C74" s="99"/>
      <c r="D74" s="99"/>
      <c r="E74" s="99"/>
      <c r="F74" s="99"/>
      <c r="G74" s="99"/>
      <c r="H74" s="157"/>
      <c r="I74" s="28"/>
      <c r="J74" s="28"/>
      <c r="K74" s="28"/>
      <c r="L74" s="28"/>
      <c r="M74" s="28"/>
      <c r="N74" s="27"/>
      <c r="O74" s="27"/>
    </row>
    <row r="75" spans="1:15" s="25" customFormat="1" ht="15">
      <c r="A75" s="89">
        <f t="shared" si="4"/>
      </c>
      <c r="B75" s="88">
        <f t="shared" si="5"/>
      </c>
      <c r="C75" s="99"/>
      <c r="D75" s="99"/>
      <c r="E75" s="99"/>
      <c r="F75" s="99"/>
      <c r="G75" s="99"/>
      <c r="H75" s="157"/>
      <c r="I75" s="28"/>
      <c r="J75" s="28"/>
      <c r="K75" s="28"/>
      <c r="L75" s="28"/>
      <c r="M75" s="28"/>
      <c r="N75" s="27"/>
      <c r="O75" s="27"/>
    </row>
    <row r="76" spans="1:15" s="25" customFormat="1" ht="15">
      <c r="A76" s="89">
        <f t="shared" si="4"/>
      </c>
      <c r="B76" s="88">
        <f t="shared" si="5"/>
      </c>
      <c r="C76" s="99"/>
      <c r="D76" s="99"/>
      <c r="E76" s="99"/>
      <c r="F76" s="99"/>
      <c r="G76" s="99"/>
      <c r="H76" s="157"/>
      <c r="I76" s="28"/>
      <c r="J76" s="28"/>
      <c r="K76" s="28"/>
      <c r="L76" s="28"/>
      <c r="M76" s="28"/>
      <c r="N76" s="27"/>
      <c r="O76" s="27"/>
    </row>
    <row r="77" spans="1:15" s="25" customFormat="1" ht="15">
      <c r="A77" s="89">
        <f t="shared" si="4"/>
      </c>
      <c r="B77" s="88">
        <f t="shared" si="5"/>
      </c>
      <c r="C77" s="99"/>
      <c r="D77" s="99"/>
      <c r="E77" s="99"/>
      <c r="F77" s="99"/>
      <c r="G77" s="99"/>
      <c r="H77" s="157"/>
      <c r="I77" s="28"/>
      <c r="J77" s="28"/>
      <c r="K77" s="28"/>
      <c r="L77" s="28"/>
      <c r="M77" s="28"/>
      <c r="N77" s="27"/>
      <c r="O77" s="27"/>
    </row>
    <row r="78" spans="1:15" s="25" customFormat="1" ht="15">
      <c r="A78" s="89">
        <f t="shared" si="4"/>
      </c>
      <c r="B78" s="88">
        <f t="shared" si="5"/>
      </c>
      <c r="C78" s="99"/>
      <c r="D78" s="99"/>
      <c r="E78" s="99"/>
      <c r="F78" s="99"/>
      <c r="G78" s="99"/>
      <c r="H78" s="157"/>
      <c r="I78" s="28"/>
      <c r="J78" s="28"/>
      <c r="K78" s="28"/>
      <c r="L78" s="28"/>
      <c r="M78" s="28"/>
      <c r="N78" s="27"/>
      <c r="O78" s="27"/>
    </row>
    <row r="79" spans="1:15" s="25" customFormat="1" ht="15">
      <c r="A79" s="89">
        <f t="shared" si="4"/>
      </c>
      <c r="B79" s="88">
        <f t="shared" si="5"/>
      </c>
      <c r="C79" s="99"/>
      <c r="D79" s="99"/>
      <c r="E79" s="99"/>
      <c r="F79" s="99"/>
      <c r="G79" s="99"/>
      <c r="H79" s="157"/>
      <c r="I79" s="28"/>
      <c r="J79" s="28"/>
      <c r="K79" s="28"/>
      <c r="L79" s="28"/>
      <c r="M79" s="28"/>
      <c r="N79" s="27"/>
      <c r="O79" s="27"/>
    </row>
    <row r="80" spans="1:15" s="25" customFormat="1" ht="15.75" thickBot="1">
      <c r="A80" s="160">
        <f t="shared" si="4"/>
      </c>
      <c r="B80" s="114">
        <f t="shared" si="5"/>
      </c>
      <c r="C80" s="113"/>
      <c r="D80" s="113"/>
      <c r="E80" s="113"/>
      <c r="F80" s="113"/>
      <c r="G80" s="113"/>
      <c r="H80" s="158"/>
      <c r="I80" s="28"/>
      <c r="J80" s="28"/>
      <c r="K80" s="28"/>
      <c r="L80" s="28"/>
      <c r="M80" s="28"/>
      <c r="N80" s="27"/>
      <c r="O80" s="27"/>
    </row>
    <row r="81" spans="2:15" s="25" customFormat="1" ht="15.75" thickBot="1">
      <c r="B81" s="251">
        <f aca="true" t="shared" si="6" ref="B81:H81">SUM(B51:B80)</f>
        <v>0</v>
      </c>
      <c r="C81" s="252">
        <f t="shared" si="6"/>
        <v>0</v>
      </c>
      <c r="D81" s="252">
        <f t="shared" si="6"/>
        <v>0</v>
      </c>
      <c r="E81" s="252">
        <f t="shared" si="6"/>
        <v>0</v>
      </c>
      <c r="F81" s="252">
        <f t="shared" si="6"/>
        <v>0</v>
      </c>
      <c r="G81" s="252">
        <f t="shared" si="6"/>
        <v>0</v>
      </c>
      <c r="H81" s="253">
        <f t="shared" si="6"/>
        <v>0</v>
      </c>
      <c r="I81" s="28"/>
      <c r="J81" s="28"/>
      <c r="K81" s="28"/>
      <c r="L81" s="28"/>
      <c r="M81" s="28"/>
      <c r="N81" s="27"/>
      <c r="O81" s="27"/>
    </row>
    <row r="82" spans="5:15" s="25" customFormat="1" ht="15">
      <c r="E82" s="28"/>
      <c r="F82" s="28"/>
      <c r="G82" s="28"/>
      <c r="H82" s="28"/>
      <c r="I82" s="28"/>
      <c r="J82" s="28"/>
      <c r="K82" s="28"/>
      <c r="L82" s="28"/>
      <c r="M82" s="28"/>
      <c r="N82" s="27"/>
      <c r="O82" s="27"/>
    </row>
    <row r="83" spans="2:14" s="27" customFormat="1" ht="15">
      <c r="B83" s="25"/>
      <c r="C83" s="25"/>
      <c r="D83" s="25"/>
      <c r="E83" s="29"/>
      <c r="F83" s="29"/>
      <c r="G83" s="29"/>
      <c r="H83" s="30"/>
      <c r="I83" s="30"/>
      <c r="J83" s="30"/>
      <c r="K83" s="30"/>
      <c r="L83" s="30"/>
      <c r="M83" s="13"/>
      <c r="N83" s="13"/>
    </row>
    <row r="84" spans="2:14" s="27" customFormat="1" ht="15">
      <c r="B84" s="29"/>
      <c r="C84" s="29"/>
      <c r="D84" s="29"/>
      <c r="E84" s="29"/>
      <c r="F84" s="29"/>
      <c r="G84" s="29"/>
      <c r="H84" s="30"/>
      <c r="I84" s="30"/>
      <c r="J84" s="30"/>
      <c r="K84" s="30"/>
      <c r="L84" s="30"/>
      <c r="M84" s="13"/>
      <c r="N84" s="13"/>
    </row>
    <row r="85" spans="2:14" s="27" customFormat="1" ht="15">
      <c r="B85" s="31"/>
      <c r="C85" s="32"/>
      <c r="D85" s="32"/>
      <c r="E85" s="32"/>
      <c r="F85" s="32"/>
      <c r="G85" s="29"/>
      <c r="H85" s="29"/>
      <c r="I85" s="29"/>
      <c r="J85" s="29"/>
      <c r="K85" s="29"/>
      <c r="L85" s="29"/>
      <c r="M85" s="33"/>
      <c r="N85" s="33"/>
    </row>
    <row r="86" spans="2:14" s="27" customFormat="1" ht="1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33"/>
      <c r="N86" s="33"/>
    </row>
    <row r="87" spans="2:14" s="27" customFormat="1" ht="1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33"/>
      <c r="N87" s="33"/>
    </row>
    <row r="88" spans="1:14" s="27" customFormat="1" ht="20.25" customHeight="1">
      <c r="A88" s="25"/>
      <c r="B88" s="25"/>
      <c r="C88" s="25"/>
      <c r="D88" s="25"/>
      <c r="E88" s="34"/>
      <c r="F88" s="34"/>
      <c r="G88" s="34"/>
      <c r="H88" s="34"/>
      <c r="I88" s="34"/>
      <c r="J88" s="34"/>
      <c r="K88" s="34"/>
      <c r="L88" s="25"/>
      <c r="M88" s="25"/>
      <c r="N88" s="25"/>
    </row>
  </sheetData>
  <sheetProtection password="CC72" sheet="1" objects="1" scenarios="1"/>
  <protectedRanges>
    <protectedRange sqref="C51:H80" name="Bereich4"/>
    <protectedRange sqref="M12:O41" name="Bereich3"/>
    <protectedRange sqref="I12:J41" name="Bereich2"/>
    <protectedRange sqref="A12:G41" name="Bereich1"/>
  </protectedRanges>
  <mergeCells count="6">
    <mergeCell ref="A1:P1"/>
    <mergeCell ref="A3:P3"/>
    <mergeCell ref="B49:H49"/>
    <mergeCell ref="B5:N5"/>
    <mergeCell ref="B7:N7"/>
    <mergeCell ref="B9:N9"/>
  </mergeCells>
  <printOptions horizontalCentered="1"/>
  <pageMargins left="0.35433070866141736" right="0.4724409448818898" top="0.51" bottom="0.35" header="0.32" footer="0.16"/>
  <pageSetup fitToHeight="2" horizontalDpi="600" verticalDpi="600" orientation="landscape" paperSize="9" scale="70" r:id="rId1"/>
  <headerFooter alignWithMargins="0">
    <oddHeader xml:space="preserve">&amp;L&amp;"Times New Roman,Standard"&amp;8Arbeitsmarktservice Steiermark
Förderungen </oddHeader>
    <oddFooter>&amp;L&amp;"Times New Roman,Standard"Endabrechnung Version 02/2009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100" workbookViewId="0" topLeftCell="A1">
      <selection activeCell="B15" sqref="B15"/>
    </sheetView>
  </sheetViews>
  <sheetFormatPr defaultColWidth="11.421875" defaultRowHeight="12.75"/>
  <cols>
    <col min="1" max="1" width="26.57421875" style="1" customWidth="1"/>
    <col min="2" max="2" width="11.57421875" style="1" customWidth="1"/>
    <col min="3" max="7" width="11.00390625" style="1" customWidth="1"/>
    <col min="8" max="8" width="11.00390625" style="0" customWidth="1"/>
    <col min="9" max="9" width="11.00390625" style="1" customWidth="1"/>
    <col min="10" max="10" width="11.140625" style="1" customWidth="1"/>
    <col min="11" max="16384" width="12.140625" style="1" customWidth="1"/>
  </cols>
  <sheetData>
    <row r="1" spans="1:10" s="9" customFormat="1" ht="51" customHeight="1">
      <c r="A1" s="396" t="s">
        <v>136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s="9" customFormat="1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s="9" customFormat="1" ht="129.75" customHeight="1">
      <c r="A3" s="398" t="s">
        <v>152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0" s="9" customFormat="1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2" s="9" customFormat="1" ht="12.75" customHeight="1">
      <c r="A5" s="93" t="s">
        <v>76</v>
      </c>
      <c r="B5" s="395">
        <f>'SollIst FP'!$C$3</f>
        <v>0</v>
      </c>
      <c r="C5" s="395"/>
      <c r="D5" s="395"/>
      <c r="E5" s="395"/>
      <c r="F5" s="395"/>
      <c r="G5" s="395"/>
      <c r="H5" s="395"/>
      <c r="I5" s="395"/>
      <c r="J5" s="395"/>
      <c r="K5" s="97"/>
      <c r="L5" s="97"/>
    </row>
    <row r="6" spans="1:12" s="9" customFormat="1" ht="12.75" customHeight="1">
      <c r="A6" s="93"/>
      <c r="B6" s="21"/>
      <c r="C6" s="21"/>
      <c r="D6" s="73"/>
      <c r="E6" s="73"/>
      <c r="F6" s="73"/>
      <c r="G6" s="73"/>
      <c r="H6" s="73"/>
      <c r="I6" s="73"/>
      <c r="J6" s="73"/>
      <c r="K6" s="98"/>
      <c r="L6" s="98"/>
    </row>
    <row r="7" spans="1:12" s="9" customFormat="1" ht="12.75" customHeight="1">
      <c r="A7" s="93" t="s">
        <v>77</v>
      </c>
      <c r="B7" s="395">
        <f>'SollIst FP'!$C$5</f>
        <v>0</v>
      </c>
      <c r="C7" s="395"/>
      <c r="D7" s="395"/>
      <c r="E7" s="395"/>
      <c r="F7" s="395"/>
      <c r="G7" s="395"/>
      <c r="H7" s="395"/>
      <c r="I7" s="395"/>
      <c r="J7" s="395"/>
      <c r="K7" s="97"/>
      <c r="L7" s="97"/>
    </row>
    <row r="8" spans="1:12" s="9" customFormat="1" ht="12.75" customHeight="1">
      <c r="A8" s="93"/>
      <c r="B8" s="21"/>
      <c r="C8" s="21"/>
      <c r="D8" s="73"/>
      <c r="E8" s="73"/>
      <c r="F8" s="73"/>
      <c r="G8" s="73"/>
      <c r="H8" s="73"/>
      <c r="I8" s="73"/>
      <c r="J8" s="73"/>
      <c r="K8" s="98"/>
      <c r="L8" s="98"/>
    </row>
    <row r="9" spans="1:12" s="9" customFormat="1" ht="12.75" customHeight="1">
      <c r="A9" s="93" t="s">
        <v>78</v>
      </c>
      <c r="B9" s="395">
        <f>'SollIst FP'!$C$7</f>
        <v>0</v>
      </c>
      <c r="C9" s="395"/>
      <c r="D9" s="395"/>
      <c r="E9" s="395"/>
      <c r="F9" s="395"/>
      <c r="G9" s="395"/>
      <c r="H9" s="395"/>
      <c r="I9" s="395"/>
      <c r="J9" s="395"/>
      <c r="K9" s="97"/>
      <c r="L9" s="97"/>
    </row>
    <row r="10" spans="1:10" s="9" customFormat="1" ht="12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8" s="9" customFormat="1" ht="14.25" customHeight="1" thickBot="1">
      <c r="A11" s="21"/>
      <c r="B11" s="21"/>
      <c r="C11" s="21"/>
      <c r="D11" s="21"/>
      <c r="E11" s="21"/>
      <c r="F11" s="21"/>
      <c r="G11" s="21"/>
      <c r="H11" s="21"/>
    </row>
    <row r="12" spans="1:10" ht="24.75" customHeight="1" thickBot="1">
      <c r="A12" s="21"/>
      <c r="B12" s="67"/>
      <c r="C12" s="402" t="s">
        <v>28</v>
      </c>
      <c r="D12" s="403"/>
      <c r="E12" s="403"/>
      <c r="F12" s="403"/>
      <c r="G12" s="404"/>
      <c r="H12" s="405"/>
      <c r="I12" s="393"/>
      <c r="J12" s="399" t="s">
        <v>32</v>
      </c>
    </row>
    <row r="13" spans="1:10" ht="13.5" customHeight="1" thickBot="1">
      <c r="A13" s="56"/>
      <c r="B13" s="399" t="s">
        <v>144</v>
      </c>
      <c r="C13" s="411" t="s">
        <v>80</v>
      </c>
      <c r="D13" s="407" t="s">
        <v>0</v>
      </c>
      <c r="E13" s="408"/>
      <c r="F13" s="408"/>
      <c r="G13" s="409"/>
      <c r="H13" s="410"/>
      <c r="I13" s="399" t="s">
        <v>63</v>
      </c>
      <c r="J13" s="401"/>
    </row>
    <row r="14" spans="1:10" ht="33.75" customHeight="1" thickBot="1">
      <c r="A14" s="72" t="s">
        <v>22</v>
      </c>
      <c r="B14" s="406"/>
      <c r="C14" s="412"/>
      <c r="D14" s="115" t="s">
        <v>73</v>
      </c>
      <c r="E14" s="116" t="s">
        <v>59</v>
      </c>
      <c r="F14" s="116" t="s">
        <v>68</v>
      </c>
      <c r="G14" s="117" t="s">
        <v>74</v>
      </c>
      <c r="H14" s="118" t="s">
        <v>70</v>
      </c>
      <c r="I14" s="400"/>
      <c r="J14" s="401"/>
    </row>
    <row r="15" spans="1:10" s="2" customFormat="1" ht="12.75">
      <c r="A15" s="35" t="s">
        <v>31</v>
      </c>
      <c r="B15" s="124"/>
      <c r="C15" s="133">
        <f>IF(B15="","",(B15-D15-E15-F15-G15-H15-I15))</f>
      </c>
      <c r="D15" s="65"/>
      <c r="E15" s="66"/>
      <c r="F15" s="66"/>
      <c r="G15" s="66"/>
      <c r="H15" s="125"/>
      <c r="I15" s="136"/>
      <c r="J15" s="45">
        <f>IF(B15="","",(SUM(C15:I15)))</f>
      </c>
    </row>
    <row r="16" spans="1:10" s="2" customFormat="1" ht="12.75">
      <c r="A16" s="35" t="s">
        <v>1</v>
      </c>
      <c r="B16" s="126"/>
      <c r="C16" s="134">
        <f aca="true" t="shared" si="0" ref="C16:C62">IF(B16="","",(B16-D16-E16-F16-G16-H16-I16))</f>
      </c>
      <c r="D16" s="131"/>
      <c r="E16" s="123"/>
      <c r="F16" s="123"/>
      <c r="G16" s="123"/>
      <c r="H16" s="127"/>
      <c r="I16" s="137"/>
      <c r="J16" s="75">
        <f aca="true" t="shared" si="1" ref="J16:J62">IF(B16="","",(SUM(C16:I16)))</f>
      </c>
    </row>
    <row r="17" spans="1:10" s="2" customFormat="1" ht="12.75">
      <c r="A17" s="35" t="s">
        <v>27</v>
      </c>
      <c r="B17" s="126"/>
      <c r="C17" s="134">
        <f t="shared" si="0"/>
      </c>
      <c r="D17" s="131"/>
      <c r="E17" s="123"/>
      <c r="F17" s="123"/>
      <c r="G17" s="123"/>
      <c r="H17" s="127"/>
      <c r="I17" s="137"/>
      <c r="J17" s="75">
        <f t="shared" si="1"/>
      </c>
    </row>
    <row r="18" spans="1:10" s="2" customFormat="1" ht="12.75">
      <c r="A18" s="35" t="s">
        <v>2</v>
      </c>
      <c r="B18" s="126"/>
      <c r="C18" s="134">
        <f t="shared" si="0"/>
      </c>
      <c r="D18" s="131"/>
      <c r="E18" s="123"/>
      <c r="F18" s="123"/>
      <c r="G18" s="123"/>
      <c r="H18" s="127"/>
      <c r="I18" s="137"/>
      <c r="J18" s="75">
        <f t="shared" si="1"/>
      </c>
    </row>
    <row r="19" spans="1:10" s="2" customFormat="1" ht="12.75">
      <c r="A19" s="35" t="s">
        <v>3</v>
      </c>
      <c r="B19" s="126"/>
      <c r="C19" s="134">
        <f t="shared" si="0"/>
      </c>
      <c r="D19" s="131"/>
      <c r="E19" s="123"/>
      <c r="F19" s="123"/>
      <c r="G19" s="123"/>
      <c r="H19" s="127"/>
      <c r="I19" s="137"/>
      <c r="J19" s="75">
        <f t="shared" si="1"/>
      </c>
    </row>
    <row r="20" spans="1:10" s="2" customFormat="1" ht="12.75">
      <c r="A20" s="35" t="s">
        <v>20</v>
      </c>
      <c r="B20" s="126"/>
      <c r="C20" s="134">
        <f t="shared" si="0"/>
      </c>
      <c r="D20" s="131"/>
      <c r="E20" s="123"/>
      <c r="F20" s="123"/>
      <c r="G20" s="123"/>
      <c r="H20" s="127"/>
      <c r="I20" s="137"/>
      <c r="J20" s="75">
        <f t="shared" si="1"/>
      </c>
    </row>
    <row r="21" spans="1:10" s="2" customFormat="1" ht="12.75">
      <c r="A21" s="35" t="s">
        <v>4</v>
      </c>
      <c r="B21" s="126"/>
      <c r="C21" s="134">
        <f t="shared" si="0"/>
      </c>
      <c r="D21" s="131"/>
      <c r="E21" s="123"/>
      <c r="F21" s="123"/>
      <c r="G21" s="123"/>
      <c r="H21" s="127"/>
      <c r="I21" s="137"/>
      <c r="J21" s="75">
        <f t="shared" si="1"/>
      </c>
    </row>
    <row r="22" spans="1:10" s="2" customFormat="1" ht="12.75">
      <c r="A22" s="35" t="s">
        <v>24</v>
      </c>
      <c r="B22" s="126"/>
      <c r="C22" s="134">
        <f t="shared" si="0"/>
      </c>
      <c r="D22" s="131"/>
      <c r="E22" s="123"/>
      <c r="F22" s="123"/>
      <c r="G22" s="123"/>
      <c r="H22" s="127"/>
      <c r="I22" s="137"/>
      <c r="J22" s="75">
        <f t="shared" si="1"/>
      </c>
    </row>
    <row r="23" spans="1:10" s="2" customFormat="1" ht="12.75">
      <c r="A23" s="35" t="s">
        <v>49</v>
      </c>
      <c r="B23" s="126"/>
      <c r="C23" s="134">
        <f t="shared" si="0"/>
      </c>
      <c r="D23" s="131"/>
      <c r="E23" s="123"/>
      <c r="F23" s="123"/>
      <c r="G23" s="123"/>
      <c r="H23" s="127"/>
      <c r="I23" s="137"/>
      <c r="J23" s="75">
        <f t="shared" si="1"/>
      </c>
    </row>
    <row r="24" spans="1:10" s="2" customFormat="1" ht="12.75">
      <c r="A24" s="35" t="s">
        <v>5</v>
      </c>
      <c r="B24" s="126"/>
      <c r="C24" s="134">
        <f t="shared" si="0"/>
      </c>
      <c r="D24" s="131"/>
      <c r="E24" s="123"/>
      <c r="F24" s="123"/>
      <c r="G24" s="123"/>
      <c r="H24" s="127"/>
      <c r="I24" s="137"/>
      <c r="J24" s="75">
        <f t="shared" si="1"/>
      </c>
    </row>
    <row r="25" spans="1:10" s="2" customFormat="1" ht="12.75">
      <c r="A25" s="35" t="s">
        <v>6</v>
      </c>
      <c r="B25" s="126"/>
      <c r="C25" s="134">
        <f t="shared" si="0"/>
      </c>
      <c r="D25" s="131"/>
      <c r="E25" s="123"/>
      <c r="F25" s="123"/>
      <c r="G25" s="123"/>
      <c r="H25" s="127"/>
      <c r="I25" s="137"/>
      <c r="J25" s="75">
        <f t="shared" si="1"/>
      </c>
    </row>
    <row r="26" spans="1:10" s="2" customFormat="1" ht="12.75">
      <c r="A26" s="35" t="s">
        <v>7</v>
      </c>
      <c r="B26" s="126"/>
      <c r="C26" s="134">
        <f t="shared" si="0"/>
      </c>
      <c r="D26" s="131"/>
      <c r="E26" s="123"/>
      <c r="F26" s="123"/>
      <c r="G26" s="123"/>
      <c r="H26" s="127"/>
      <c r="I26" s="137"/>
      <c r="J26" s="75">
        <f t="shared" si="1"/>
      </c>
    </row>
    <row r="27" spans="1:10" s="2" customFormat="1" ht="12.75">
      <c r="A27" s="35" t="s">
        <v>8</v>
      </c>
      <c r="B27" s="126"/>
      <c r="C27" s="134">
        <f t="shared" si="0"/>
      </c>
      <c r="D27" s="131"/>
      <c r="E27" s="123"/>
      <c r="F27" s="123"/>
      <c r="G27" s="123"/>
      <c r="H27" s="127"/>
      <c r="I27" s="137"/>
      <c r="J27" s="75">
        <f t="shared" si="1"/>
      </c>
    </row>
    <row r="28" spans="1:10" s="2" customFormat="1" ht="12.75">
      <c r="A28" s="35" t="s">
        <v>9</v>
      </c>
      <c r="B28" s="126"/>
      <c r="C28" s="134">
        <f t="shared" si="0"/>
      </c>
      <c r="D28" s="131"/>
      <c r="E28" s="123"/>
      <c r="F28" s="123"/>
      <c r="G28" s="123"/>
      <c r="H28" s="127"/>
      <c r="I28" s="137"/>
      <c r="J28" s="75">
        <f t="shared" si="1"/>
      </c>
    </row>
    <row r="29" spans="1:10" s="2" customFormat="1" ht="12.75">
      <c r="A29" s="35" t="s">
        <v>10</v>
      </c>
      <c r="B29" s="126"/>
      <c r="C29" s="134">
        <f t="shared" si="0"/>
      </c>
      <c r="D29" s="131"/>
      <c r="E29" s="123"/>
      <c r="F29" s="123"/>
      <c r="G29" s="123"/>
      <c r="H29" s="127"/>
      <c r="I29" s="137"/>
      <c r="J29" s="75">
        <f t="shared" si="1"/>
      </c>
    </row>
    <row r="30" spans="1:10" s="2" customFormat="1" ht="12.75">
      <c r="A30" s="35" t="s">
        <v>11</v>
      </c>
      <c r="B30" s="126"/>
      <c r="C30" s="134">
        <f t="shared" si="0"/>
      </c>
      <c r="D30" s="131"/>
      <c r="E30" s="123"/>
      <c r="F30" s="123"/>
      <c r="G30" s="123"/>
      <c r="H30" s="127"/>
      <c r="I30" s="137"/>
      <c r="J30" s="75">
        <f t="shared" si="1"/>
      </c>
    </row>
    <row r="31" spans="1:10" s="2" customFormat="1" ht="12.75">
      <c r="A31" s="35" t="s">
        <v>12</v>
      </c>
      <c r="B31" s="126"/>
      <c r="C31" s="134">
        <f t="shared" si="0"/>
      </c>
      <c r="D31" s="131"/>
      <c r="E31" s="123"/>
      <c r="F31" s="123"/>
      <c r="G31" s="123"/>
      <c r="H31" s="127"/>
      <c r="I31" s="137"/>
      <c r="J31" s="75">
        <f t="shared" si="1"/>
      </c>
    </row>
    <row r="32" spans="1:10" s="2" customFormat="1" ht="12.75">
      <c r="A32" s="35" t="s">
        <v>13</v>
      </c>
      <c r="B32" s="126"/>
      <c r="C32" s="134">
        <f t="shared" si="0"/>
      </c>
      <c r="D32" s="131"/>
      <c r="E32" s="123"/>
      <c r="F32" s="123"/>
      <c r="G32" s="123"/>
      <c r="H32" s="127"/>
      <c r="I32" s="137"/>
      <c r="J32" s="75">
        <f t="shared" si="1"/>
      </c>
    </row>
    <row r="33" spans="1:10" s="2" customFormat="1" ht="12.75">
      <c r="A33" s="35" t="s">
        <v>14</v>
      </c>
      <c r="B33" s="126"/>
      <c r="C33" s="134">
        <f t="shared" si="0"/>
      </c>
      <c r="D33" s="131"/>
      <c r="E33" s="123"/>
      <c r="F33" s="123"/>
      <c r="G33" s="123"/>
      <c r="H33" s="127"/>
      <c r="I33" s="137"/>
      <c r="J33" s="75">
        <f t="shared" si="1"/>
      </c>
    </row>
    <row r="34" spans="1:10" s="2" customFormat="1" ht="12.75">
      <c r="A34" s="36" t="s">
        <v>61</v>
      </c>
      <c r="B34" s="126"/>
      <c r="C34" s="134">
        <f t="shared" si="0"/>
      </c>
      <c r="D34" s="131"/>
      <c r="E34" s="123"/>
      <c r="F34" s="123"/>
      <c r="G34" s="123"/>
      <c r="H34" s="127"/>
      <c r="I34" s="137"/>
      <c r="J34" s="75">
        <f t="shared" si="1"/>
      </c>
    </row>
    <row r="35" spans="1:10" s="2" customFormat="1" ht="12.75">
      <c r="A35" s="37" t="s">
        <v>15</v>
      </c>
      <c r="B35" s="126"/>
      <c r="C35" s="134">
        <f t="shared" si="0"/>
      </c>
      <c r="D35" s="131"/>
      <c r="E35" s="123"/>
      <c r="F35" s="123"/>
      <c r="G35" s="123"/>
      <c r="H35" s="127"/>
      <c r="I35" s="137"/>
      <c r="J35" s="75">
        <f t="shared" si="1"/>
      </c>
    </row>
    <row r="36" spans="1:10" s="2" customFormat="1" ht="12.75">
      <c r="A36" s="35" t="s">
        <v>16</v>
      </c>
      <c r="B36" s="126"/>
      <c r="C36" s="134">
        <f t="shared" si="0"/>
      </c>
      <c r="D36" s="131"/>
      <c r="E36" s="123"/>
      <c r="F36" s="123"/>
      <c r="G36" s="123"/>
      <c r="H36" s="127"/>
      <c r="I36" s="137"/>
      <c r="J36" s="75">
        <f t="shared" si="1"/>
      </c>
    </row>
    <row r="37" spans="1:10" s="2" customFormat="1" ht="12.75">
      <c r="A37" s="35" t="s">
        <v>17</v>
      </c>
      <c r="B37" s="126"/>
      <c r="C37" s="134">
        <f t="shared" si="0"/>
      </c>
      <c r="D37" s="131"/>
      <c r="E37" s="123"/>
      <c r="F37" s="123"/>
      <c r="G37" s="123"/>
      <c r="H37" s="127"/>
      <c r="I37" s="137"/>
      <c r="J37" s="75">
        <f t="shared" si="1"/>
      </c>
    </row>
    <row r="38" spans="1:10" s="2" customFormat="1" ht="12.75">
      <c r="A38" s="35" t="s">
        <v>21</v>
      </c>
      <c r="B38" s="126"/>
      <c r="C38" s="134">
        <f t="shared" si="0"/>
      </c>
      <c r="D38" s="131"/>
      <c r="E38" s="123"/>
      <c r="F38" s="123"/>
      <c r="G38" s="123"/>
      <c r="H38" s="127"/>
      <c r="I38" s="137"/>
      <c r="J38" s="75">
        <f t="shared" si="1"/>
      </c>
    </row>
    <row r="39" spans="1:10" s="2" customFormat="1" ht="12.75">
      <c r="A39" s="35" t="s">
        <v>18</v>
      </c>
      <c r="B39" s="126"/>
      <c r="C39" s="134">
        <f t="shared" si="0"/>
      </c>
      <c r="D39" s="131"/>
      <c r="E39" s="123"/>
      <c r="F39" s="123"/>
      <c r="G39" s="123"/>
      <c r="H39" s="127"/>
      <c r="I39" s="137"/>
      <c r="J39" s="75">
        <f t="shared" si="1"/>
      </c>
    </row>
    <row r="40" spans="1:10" s="2" customFormat="1" ht="12.75">
      <c r="A40" s="35" t="s">
        <v>50</v>
      </c>
      <c r="B40" s="126"/>
      <c r="C40" s="134">
        <f t="shared" si="0"/>
      </c>
      <c r="D40" s="131"/>
      <c r="E40" s="123"/>
      <c r="F40" s="123"/>
      <c r="G40" s="123"/>
      <c r="H40" s="127"/>
      <c r="I40" s="137"/>
      <c r="J40" s="75">
        <f t="shared" si="1"/>
      </c>
    </row>
    <row r="41" spans="1:10" s="2" customFormat="1" ht="12.75">
      <c r="A41" s="35" t="s">
        <v>51</v>
      </c>
      <c r="B41" s="126"/>
      <c r="C41" s="134">
        <f t="shared" si="0"/>
      </c>
      <c r="D41" s="131"/>
      <c r="E41" s="123"/>
      <c r="F41" s="123"/>
      <c r="G41" s="123"/>
      <c r="H41" s="127"/>
      <c r="I41" s="137"/>
      <c r="J41" s="75">
        <f t="shared" si="1"/>
      </c>
    </row>
    <row r="42" spans="1:10" s="2" customFormat="1" ht="12.75">
      <c r="A42" s="35" t="s">
        <v>52</v>
      </c>
      <c r="B42" s="126"/>
      <c r="C42" s="134">
        <f t="shared" si="0"/>
      </c>
      <c r="D42" s="131"/>
      <c r="E42" s="123"/>
      <c r="F42" s="123"/>
      <c r="G42" s="123"/>
      <c r="H42" s="127"/>
      <c r="I42" s="137"/>
      <c r="J42" s="75">
        <f t="shared" si="1"/>
      </c>
    </row>
    <row r="43" spans="1:10" s="2" customFormat="1" ht="12.75">
      <c r="A43" s="35" t="s">
        <v>83</v>
      </c>
      <c r="B43" s="126"/>
      <c r="C43" s="134">
        <f t="shared" si="0"/>
      </c>
      <c r="D43" s="131"/>
      <c r="E43" s="123"/>
      <c r="F43" s="123"/>
      <c r="G43" s="123"/>
      <c r="H43" s="127"/>
      <c r="I43" s="137"/>
      <c r="J43" s="75">
        <f t="shared" si="1"/>
      </c>
    </row>
    <row r="44" spans="1:10" s="2" customFormat="1" ht="12.75">
      <c r="A44" s="35" t="s">
        <v>84</v>
      </c>
      <c r="B44" s="126"/>
      <c r="C44" s="134">
        <f t="shared" si="0"/>
      </c>
      <c r="D44" s="131"/>
      <c r="E44" s="123"/>
      <c r="F44" s="123"/>
      <c r="G44" s="123"/>
      <c r="H44" s="127"/>
      <c r="I44" s="137"/>
      <c r="J44" s="75">
        <f t="shared" si="1"/>
      </c>
    </row>
    <row r="45" spans="1:10" s="2" customFormat="1" ht="12.75">
      <c r="A45" s="254"/>
      <c r="B45" s="126"/>
      <c r="C45" s="134">
        <f t="shared" si="0"/>
      </c>
      <c r="D45" s="131"/>
      <c r="E45" s="123"/>
      <c r="F45" s="123"/>
      <c r="G45" s="123"/>
      <c r="H45" s="127"/>
      <c r="I45" s="137"/>
      <c r="J45" s="75">
        <f t="shared" si="1"/>
      </c>
    </row>
    <row r="46" spans="1:10" s="2" customFormat="1" ht="12.75">
      <c r="A46" s="254"/>
      <c r="B46" s="126"/>
      <c r="C46" s="134">
        <f aca="true" t="shared" si="2" ref="C46:C60">IF(B46="","",(B46-D46-E46-F46-G46-H46-I46))</f>
      </c>
      <c r="D46" s="131"/>
      <c r="E46" s="123"/>
      <c r="F46" s="123"/>
      <c r="G46" s="123"/>
      <c r="H46" s="127"/>
      <c r="I46" s="137"/>
      <c r="J46" s="75">
        <f aca="true" t="shared" si="3" ref="J46:J60">IF(B46="","",(SUM(C46:I46)))</f>
      </c>
    </row>
    <row r="47" spans="1:10" s="2" customFormat="1" ht="12.75">
      <c r="A47" s="254"/>
      <c r="B47" s="126"/>
      <c r="C47" s="134">
        <f t="shared" si="2"/>
      </c>
      <c r="D47" s="131"/>
      <c r="E47" s="123"/>
      <c r="F47" s="123"/>
      <c r="G47" s="123"/>
      <c r="H47" s="127"/>
      <c r="I47" s="137"/>
      <c r="J47" s="75">
        <f t="shared" si="3"/>
      </c>
    </row>
    <row r="48" spans="1:10" s="2" customFormat="1" ht="12.75">
      <c r="A48" s="254"/>
      <c r="B48" s="126"/>
      <c r="C48" s="134">
        <f t="shared" si="2"/>
      </c>
      <c r="D48" s="131"/>
      <c r="E48" s="123"/>
      <c r="F48" s="123"/>
      <c r="G48" s="123"/>
      <c r="H48" s="127"/>
      <c r="I48" s="137"/>
      <c r="J48" s="75">
        <f t="shared" si="3"/>
      </c>
    </row>
    <row r="49" spans="1:10" s="2" customFormat="1" ht="12.75">
      <c r="A49" s="254"/>
      <c r="B49" s="126"/>
      <c r="C49" s="134">
        <f t="shared" si="2"/>
      </c>
      <c r="D49" s="131"/>
      <c r="E49" s="123"/>
      <c r="F49" s="123"/>
      <c r="G49" s="123"/>
      <c r="H49" s="127"/>
      <c r="I49" s="137"/>
      <c r="J49" s="75">
        <f t="shared" si="3"/>
      </c>
    </row>
    <row r="50" spans="1:10" s="2" customFormat="1" ht="12.75">
      <c r="A50" s="254"/>
      <c r="B50" s="126"/>
      <c r="C50" s="134">
        <f t="shared" si="2"/>
      </c>
      <c r="D50" s="131"/>
      <c r="E50" s="123"/>
      <c r="F50" s="123"/>
      <c r="G50" s="123"/>
      <c r="H50" s="127"/>
      <c r="I50" s="137"/>
      <c r="J50" s="75">
        <f t="shared" si="3"/>
      </c>
    </row>
    <row r="51" spans="1:10" s="2" customFormat="1" ht="12.75">
      <c r="A51" s="254"/>
      <c r="B51" s="126"/>
      <c r="C51" s="134">
        <f t="shared" si="2"/>
      </c>
      <c r="D51" s="131"/>
      <c r="E51" s="123"/>
      <c r="F51" s="123"/>
      <c r="G51" s="123"/>
      <c r="H51" s="127"/>
      <c r="I51" s="137"/>
      <c r="J51" s="75">
        <f t="shared" si="3"/>
      </c>
    </row>
    <row r="52" spans="1:10" s="2" customFormat="1" ht="12.75">
      <c r="A52" s="254"/>
      <c r="B52" s="126"/>
      <c r="C52" s="134">
        <f t="shared" si="2"/>
      </c>
      <c r="D52" s="131"/>
      <c r="E52" s="123"/>
      <c r="F52" s="123"/>
      <c r="G52" s="123"/>
      <c r="H52" s="127"/>
      <c r="I52" s="137"/>
      <c r="J52" s="75">
        <f t="shared" si="3"/>
      </c>
    </row>
    <row r="53" spans="1:10" s="2" customFormat="1" ht="12.75">
      <c r="A53" s="254"/>
      <c r="B53" s="126"/>
      <c r="C53" s="134">
        <f t="shared" si="2"/>
      </c>
      <c r="D53" s="131"/>
      <c r="E53" s="123"/>
      <c r="F53" s="123"/>
      <c r="G53" s="123"/>
      <c r="H53" s="127"/>
      <c r="I53" s="137"/>
      <c r="J53" s="75">
        <f t="shared" si="3"/>
      </c>
    </row>
    <row r="54" spans="1:10" s="2" customFormat="1" ht="12.75">
      <c r="A54" s="254"/>
      <c r="B54" s="126"/>
      <c r="C54" s="134">
        <f t="shared" si="2"/>
      </c>
      <c r="D54" s="131"/>
      <c r="E54" s="123"/>
      <c r="F54" s="123"/>
      <c r="G54" s="123"/>
      <c r="H54" s="127"/>
      <c r="I54" s="137"/>
      <c r="J54" s="75">
        <f t="shared" si="3"/>
      </c>
    </row>
    <row r="55" spans="1:10" s="2" customFormat="1" ht="12.75">
      <c r="A55" s="254"/>
      <c r="B55" s="126"/>
      <c r="C55" s="134">
        <f t="shared" si="2"/>
      </c>
      <c r="D55" s="131"/>
      <c r="E55" s="123"/>
      <c r="F55" s="123"/>
      <c r="G55" s="123"/>
      <c r="H55" s="127"/>
      <c r="I55" s="137"/>
      <c r="J55" s="75">
        <f t="shared" si="3"/>
      </c>
    </row>
    <row r="56" spans="1:10" s="2" customFormat="1" ht="12.75">
      <c r="A56" s="254"/>
      <c r="B56" s="126"/>
      <c r="C56" s="134">
        <f t="shared" si="2"/>
      </c>
      <c r="D56" s="131"/>
      <c r="E56" s="123"/>
      <c r="F56" s="123"/>
      <c r="G56" s="123"/>
      <c r="H56" s="127"/>
      <c r="I56" s="137"/>
      <c r="J56" s="75">
        <f t="shared" si="3"/>
      </c>
    </row>
    <row r="57" spans="1:10" s="2" customFormat="1" ht="12.75">
      <c r="A57" s="254"/>
      <c r="B57" s="126"/>
      <c r="C57" s="134">
        <f t="shared" si="2"/>
      </c>
      <c r="D57" s="131"/>
      <c r="E57" s="123"/>
      <c r="F57" s="123"/>
      <c r="G57" s="123"/>
      <c r="H57" s="127"/>
      <c r="I57" s="137"/>
      <c r="J57" s="75">
        <f t="shared" si="3"/>
      </c>
    </row>
    <row r="58" spans="1:10" s="2" customFormat="1" ht="12.75">
      <c r="A58" s="254"/>
      <c r="B58" s="126"/>
      <c r="C58" s="134">
        <f t="shared" si="2"/>
      </c>
      <c r="D58" s="131"/>
      <c r="E58" s="123"/>
      <c r="F58" s="123"/>
      <c r="G58" s="123"/>
      <c r="H58" s="127"/>
      <c r="I58" s="137"/>
      <c r="J58" s="75">
        <f t="shared" si="3"/>
      </c>
    </row>
    <row r="59" spans="1:10" s="2" customFormat="1" ht="12.75">
      <c r="A59" s="254"/>
      <c r="B59" s="126"/>
      <c r="C59" s="134">
        <f t="shared" si="2"/>
      </c>
      <c r="D59" s="131"/>
      <c r="E59" s="123"/>
      <c r="F59" s="123"/>
      <c r="G59" s="123"/>
      <c r="H59" s="127"/>
      <c r="I59" s="137"/>
      <c r="J59" s="75">
        <f t="shared" si="3"/>
      </c>
    </row>
    <row r="60" spans="1:10" s="2" customFormat="1" ht="12.75">
      <c r="A60" s="255"/>
      <c r="B60" s="126"/>
      <c r="C60" s="134">
        <f t="shared" si="2"/>
      </c>
      <c r="D60" s="131"/>
      <c r="E60" s="123"/>
      <c r="F60" s="123"/>
      <c r="G60" s="123"/>
      <c r="H60" s="127"/>
      <c r="I60" s="137"/>
      <c r="J60" s="75">
        <f t="shared" si="3"/>
      </c>
    </row>
    <row r="61" spans="1:10" s="2" customFormat="1" ht="12.75">
      <c r="A61" s="255"/>
      <c r="B61" s="126"/>
      <c r="C61" s="134">
        <f t="shared" si="0"/>
      </c>
      <c r="D61" s="131"/>
      <c r="E61" s="123"/>
      <c r="F61" s="123"/>
      <c r="G61" s="123"/>
      <c r="H61" s="127"/>
      <c r="I61" s="137"/>
      <c r="J61" s="75">
        <f t="shared" si="1"/>
      </c>
    </row>
    <row r="62" spans="1:10" s="2" customFormat="1" ht="13.5" thickBot="1">
      <c r="A62" s="256"/>
      <c r="B62" s="128"/>
      <c r="C62" s="135">
        <f t="shared" si="0"/>
      </c>
      <c r="D62" s="132"/>
      <c r="E62" s="129"/>
      <c r="F62" s="129"/>
      <c r="G62" s="129"/>
      <c r="H62" s="130"/>
      <c r="I62" s="137"/>
      <c r="J62" s="139">
        <f t="shared" si="1"/>
      </c>
    </row>
    <row r="63" spans="1:10" s="2" customFormat="1" ht="15" customHeight="1" thickBot="1">
      <c r="A63" s="18" t="s">
        <v>26</v>
      </c>
      <c r="B63" s="119">
        <f aca="true" t="shared" si="4" ref="B63:I63">SUM(B15:B62)</f>
        <v>0</v>
      </c>
      <c r="C63" s="119">
        <f t="shared" si="4"/>
        <v>0</v>
      </c>
      <c r="D63" s="120">
        <f t="shared" si="4"/>
        <v>0</v>
      </c>
      <c r="E63" s="120">
        <f>SUM(E15:E62)</f>
        <v>0</v>
      </c>
      <c r="F63" s="120">
        <f>SUM(F15:F62)</f>
        <v>0</v>
      </c>
      <c r="G63" s="121">
        <f t="shared" si="4"/>
        <v>0</v>
      </c>
      <c r="H63" s="122">
        <f t="shared" si="4"/>
        <v>0</v>
      </c>
      <c r="I63" s="76">
        <f t="shared" si="4"/>
        <v>0</v>
      </c>
      <c r="J63" s="138">
        <f>SUM(J15:J62)</f>
        <v>0</v>
      </c>
    </row>
    <row r="64" spans="1:8" s="2" customFormat="1" ht="12.75">
      <c r="A64" s="4"/>
      <c r="B64" s="4"/>
      <c r="C64" s="4"/>
      <c r="D64" s="4"/>
      <c r="E64" s="4"/>
      <c r="F64" s="4"/>
      <c r="G64" s="4"/>
      <c r="H64"/>
    </row>
  </sheetData>
  <sheetProtection password="CC72" sheet="1" objects="1" scenarios="1"/>
  <protectedRanges>
    <protectedRange sqref="D15:I62" name="Bereich3"/>
    <protectedRange sqref="B15:B62" name="Bereich2"/>
    <protectedRange sqref="A45:A62" name="Bereich1"/>
  </protectedRanges>
  <mergeCells count="11">
    <mergeCell ref="I13:I14"/>
    <mergeCell ref="J12:J14"/>
    <mergeCell ref="C12:I12"/>
    <mergeCell ref="B13:B14"/>
    <mergeCell ref="D13:H13"/>
    <mergeCell ref="C13:C14"/>
    <mergeCell ref="B9:J9"/>
    <mergeCell ref="A1:J1"/>
    <mergeCell ref="A3:J3"/>
    <mergeCell ref="B5:J5"/>
    <mergeCell ref="B7:J7"/>
  </mergeCells>
  <printOptions horizontalCentered="1"/>
  <pageMargins left="0.65" right="0.26" top="0.78" bottom="0.38" header="0.42" footer="0.1968503937007874"/>
  <pageSetup fitToHeight="1" fitToWidth="1" horizontalDpi="600" verticalDpi="600" orientation="portrait" paperSize="9" scale="73" r:id="rId1"/>
  <headerFooter alignWithMargins="0">
    <oddHeader xml:space="preserve">&amp;L&amp;"Times New Roman,Standard"&amp;8Arbeitsmarktservice Steiermark
Förderungen </oddHeader>
    <oddFooter>&amp;L&amp;"Times New Roman,Standard"Endabrechnung Version 2/2009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workbookViewId="0" topLeftCell="A1">
      <selection activeCell="A20" sqref="A20"/>
    </sheetView>
  </sheetViews>
  <sheetFormatPr defaultColWidth="11.421875" defaultRowHeight="12.75"/>
  <cols>
    <col min="1" max="1" width="28.140625" style="0" customWidth="1"/>
    <col min="3" max="3" width="5.421875" style="0" customWidth="1"/>
    <col min="4" max="4" width="11.57421875" style="0" customWidth="1"/>
    <col min="5" max="11" width="10.00390625" style="0" customWidth="1"/>
    <col min="12" max="12" width="11.28125" style="0" customWidth="1"/>
  </cols>
  <sheetData>
    <row r="1" spans="1:12" s="9" customFormat="1" ht="37.5" customHeight="1">
      <c r="A1" s="396" t="s">
        <v>137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0" s="9" customFormat="1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2" s="9" customFormat="1" ht="12.75" customHeight="1">
      <c r="A3" s="95" t="s">
        <v>64</v>
      </c>
      <c r="B3" s="419" t="s">
        <v>79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0" s="9" customFormat="1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2" s="9" customFormat="1" ht="129.75" customHeight="1">
      <c r="A5" s="398" t="s">
        <v>153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</row>
    <row r="6" spans="1:12" s="9" customFormat="1" ht="12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0" s="9" customFormat="1" ht="12.75" customHeight="1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2" s="9" customFormat="1" ht="12.75" customHeight="1">
      <c r="A8" s="93" t="s">
        <v>76</v>
      </c>
      <c r="B8" s="395">
        <f>'SollIst FP'!$C$3</f>
        <v>0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</row>
    <row r="9" spans="1:10" s="9" customFormat="1" ht="12.75" customHeight="1">
      <c r="A9" s="93"/>
      <c r="B9" s="21"/>
      <c r="C9" s="21"/>
      <c r="D9" s="73"/>
      <c r="E9" s="73"/>
      <c r="F9" s="73"/>
      <c r="G9" s="73"/>
      <c r="H9" s="73"/>
      <c r="I9" s="73"/>
      <c r="J9" s="73"/>
    </row>
    <row r="10" spans="1:12" s="9" customFormat="1" ht="12.75" customHeight="1">
      <c r="A10" s="93" t="s">
        <v>77</v>
      </c>
      <c r="B10" s="395">
        <f>'SollIst FP'!$C$5</f>
        <v>0</v>
      </c>
      <c r="C10" s="395"/>
      <c r="D10" s="395"/>
      <c r="E10" s="395"/>
      <c r="F10" s="395"/>
      <c r="G10" s="395"/>
      <c r="H10" s="395"/>
      <c r="I10" s="395"/>
      <c r="J10" s="395"/>
      <c r="K10" s="395"/>
      <c r="L10" s="395"/>
    </row>
    <row r="11" spans="1:10" s="9" customFormat="1" ht="12.75" customHeight="1">
      <c r="A11" s="93"/>
      <c r="B11" s="21"/>
      <c r="C11" s="21"/>
      <c r="D11" s="73"/>
      <c r="E11" s="73"/>
      <c r="F11" s="73"/>
      <c r="G11" s="73"/>
      <c r="H11" s="73"/>
      <c r="I11" s="73"/>
      <c r="J11" s="73"/>
    </row>
    <row r="12" spans="1:12" s="9" customFormat="1" ht="12.75" customHeight="1">
      <c r="A12" s="93" t="s">
        <v>78</v>
      </c>
      <c r="B12" s="395">
        <f>'SollIst FP'!$C$7</f>
        <v>0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0" s="9" customFormat="1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s="9" customFormat="1" ht="12.75" customHeight="1">
      <c r="A14" s="92"/>
      <c r="B14" s="419"/>
      <c r="C14" s="419"/>
      <c r="D14" s="419"/>
      <c r="E14" s="419"/>
      <c r="F14" s="419"/>
      <c r="G14" s="419"/>
      <c r="H14" s="419"/>
      <c r="I14" s="419"/>
      <c r="J14" s="419"/>
    </row>
    <row r="15" spans="1:11" s="5" customFormat="1" ht="12.75" customHeight="1" thickBot="1">
      <c r="A15" s="23"/>
      <c r="B15" s="23"/>
      <c r="C15" s="23"/>
      <c r="D15" s="23"/>
      <c r="E15" s="23"/>
      <c r="F15" s="23"/>
      <c r="G15" s="23"/>
      <c r="H15" s="23"/>
      <c r="I15" s="38"/>
      <c r="J15" s="23"/>
      <c r="K15" s="1"/>
    </row>
    <row r="16" spans="1:12" s="1" customFormat="1" ht="24.75" customHeight="1" thickBot="1">
      <c r="A16" s="67"/>
      <c r="B16" s="67"/>
      <c r="C16" s="67"/>
      <c r="D16" s="67"/>
      <c r="E16" s="402" t="s">
        <v>28</v>
      </c>
      <c r="F16" s="403"/>
      <c r="G16" s="403"/>
      <c r="H16" s="403"/>
      <c r="I16" s="403"/>
      <c r="J16" s="422"/>
      <c r="K16" s="393"/>
      <c r="L16" s="399" t="s">
        <v>62</v>
      </c>
    </row>
    <row r="17" spans="1:12" s="1" customFormat="1" ht="13.5" customHeight="1" thickBot="1">
      <c r="A17" s="68"/>
      <c r="B17" s="399" t="s">
        <v>144</v>
      </c>
      <c r="C17" s="411" t="s">
        <v>36</v>
      </c>
      <c r="D17" s="411" t="s">
        <v>60</v>
      </c>
      <c r="E17" s="411" t="s">
        <v>80</v>
      </c>
      <c r="F17" s="407" t="s">
        <v>0</v>
      </c>
      <c r="G17" s="408"/>
      <c r="H17" s="408"/>
      <c r="I17" s="417"/>
      <c r="J17" s="418"/>
      <c r="K17" s="399" t="s">
        <v>63</v>
      </c>
      <c r="L17" s="401"/>
    </row>
    <row r="18" spans="1:14" s="1" customFormat="1" ht="33" customHeight="1" thickBot="1">
      <c r="A18" s="71" t="s">
        <v>22</v>
      </c>
      <c r="B18" s="416"/>
      <c r="C18" s="415"/>
      <c r="D18" s="415"/>
      <c r="E18" s="414"/>
      <c r="F18" s="69" t="s">
        <v>73</v>
      </c>
      <c r="G18" s="90" t="s">
        <v>59</v>
      </c>
      <c r="H18" s="90" t="s">
        <v>68</v>
      </c>
      <c r="I18" s="70" t="s">
        <v>74</v>
      </c>
      <c r="J18" s="91" t="s">
        <v>70</v>
      </c>
      <c r="K18" s="420"/>
      <c r="L18" s="421"/>
      <c r="M18" s="22"/>
      <c r="N18" s="2"/>
    </row>
    <row r="19" spans="1:14" s="1" customFormat="1" ht="18" customHeight="1" thickBot="1">
      <c r="A19" s="39" t="s">
        <v>66</v>
      </c>
      <c r="B19" s="40"/>
      <c r="C19" s="40"/>
      <c r="D19" s="41"/>
      <c r="E19" s="42"/>
      <c r="F19" s="42"/>
      <c r="G19" s="42"/>
      <c r="H19" s="42"/>
      <c r="I19" s="42"/>
      <c r="J19" s="42"/>
      <c r="K19" s="43"/>
      <c r="L19" s="44"/>
      <c r="M19" s="22"/>
      <c r="N19" s="2"/>
    </row>
    <row r="20" spans="1:13" s="2" customFormat="1" ht="12.75">
      <c r="A20" s="257"/>
      <c r="B20" s="165"/>
      <c r="C20" s="166"/>
      <c r="D20" s="167">
        <f>IF(B20="","",(SUM(B20/100)*C20))</f>
      </c>
      <c r="E20" s="173">
        <f>IF(D20="","",(D20-F20-G20-H20-I20-J20-K20))</f>
      </c>
      <c r="F20" s="66"/>
      <c r="G20" s="66"/>
      <c r="H20" s="66"/>
      <c r="I20" s="66"/>
      <c r="J20" s="66"/>
      <c r="K20" s="125"/>
      <c r="L20" s="45">
        <f>IF(D20="","",(SUM(E20:K20)))</f>
      </c>
      <c r="M20" s="21"/>
    </row>
    <row r="21" spans="1:13" s="2" customFormat="1" ht="12.75">
      <c r="A21" s="254"/>
      <c r="B21" s="168"/>
      <c r="C21" s="164"/>
      <c r="D21" s="169">
        <f aca="true" t="shared" si="0" ref="D21:D26">IF(B21="","",(SUM(B21/100)*C21))</f>
      </c>
      <c r="E21" s="174">
        <f aca="true" t="shared" si="1" ref="E21:E26">IF(D21="","",(D21-F21-G21-H21-I21-J21-K21))</f>
      </c>
      <c r="F21" s="123"/>
      <c r="G21" s="123"/>
      <c r="H21" s="123"/>
      <c r="I21" s="123"/>
      <c r="J21" s="123"/>
      <c r="K21" s="175"/>
      <c r="L21" s="75">
        <f aca="true" t="shared" si="2" ref="L21:L26">IF(D21="","",(SUM(E21:K21)))</f>
      </c>
      <c r="M21" s="21"/>
    </row>
    <row r="22" spans="1:13" s="2" customFormat="1" ht="12.75">
      <c r="A22" s="254"/>
      <c r="B22" s="168"/>
      <c r="C22" s="164"/>
      <c r="D22" s="169">
        <f t="shared" si="0"/>
      </c>
      <c r="E22" s="174">
        <f t="shared" si="1"/>
      </c>
      <c r="F22" s="123"/>
      <c r="G22" s="123"/>
      <c r="H22" s="123"/>
      <c r="I22" s="123"/>
      <c r="J22" s="123"/>
      <c r="K22" s="175"/>
      <c r="L22" s="75">
        <f t="shared" si="2"/>
      </c>
      <c r="M22" s="21"/>
    </row>
    <row r="23" spans="1:13" s="2" customFormat="1" ht="12.75">
      <c r="A23" s="258"/>
      <c r="B23" s="168"/>
      <c r="C23" s="164"/>
      <c r="D23" s="169">
        <f t="shared" si="0"/>
      </c>
      <c r="E23" s="174">
        <f t="shared" si="1"/>
      </c>
      <c r="F23" s="123"/>
      <c r="G23" s="123"/>
      <c r="H23" s="123"/>
      <c r="I23" s="123"/>
      <c r="J23" s="123"/>
      <c r="K23" s="175"/>
      <c r="L23" s="75">
        <f t="shared" si="2"/>
      </c>
      <c r="M23" s="21"/>
    </row>
    <row r="24" spans="1:13" s="2" customFormat="1" ht="12.75">
      <c r="A24" s="254"/>
      <c r="B24" s="168"/>
      <c r="C24" s="164"/>
      <c r="D24" s="169">
        <f t="shared" si="0"/>
      </c>
      <c r="E24" s="174">
        <f t="shared" si="1"/>
      </c>
      <c r="F24" s="123"/>
      <c r="G24" s="123"/>
      <c r="H24" s="123"/>
      <c r="I24" s="123"/>
      <c r="J24" s="123"/>
      <c r="K24" s="175"/>
      <c r="L24" s="75">
        <f t="shared" si="2"/>
      </c>
      <c r="M24" s="21"/>
    </row>
    <row r="25" spans="1:14" s="2" customFormat="1" ht="12.75">
      <c r="A25" s="254"/>
      <c r="B25" s="168"/>
      <c r="C25" s="164"/>
      <c r="D25" s="169">
        <f t="shared" si="0"/>
      </c>
      <c r="E25" s="174">
        <f t="shared" si="1"/>
      </c>
      <c r="F25" s="123"/>
      <c r="G25" s="123"/>
      <c r="H25" s="123"/>
      <c r="I25" s="123"/>
      <c r="J25" s="123"/>
      <c r="K25" s="175"/>
      <c r="L25" s="75">
        <f t="shared" si="2"/>
      </c>
      <c r="M25" s="21"/>
      <c r="N25" s="15"/>
    </row>
    <row r="26" spans="1:13" s="2" customFormat="1" ht="13.5" thickBot="1">
      <c r="A26" s="259"/>
      <c r="B26" s="170"/>
      <c r="C26" s="171"/>
      <c r="D26" s="172">
        <f t="shared" si="0"/>
      </c>
      <c r="E26" s="176">
        <f t="shared" si="1"/>
      </c>
      <c r="F26" s="129"/>
      <c r="G26" s="129"/>
      <c r="H26" s="129"/>
      <c r="I26" s="129"/>
      <c r="J26" s="129"/>
      <c r="K26" s="177"/>
      <c r="L26" s="139">
        <f t="shared" si="2"/>
      </c>
      <c r="M26" s="21"/>
    </row>
    <row r="27" spans="1:14" s="15" customFormat="1" ht="13.5" thickBot="1">
      <c r="A27" s="46" t="s">
        <v>34</v>
      </c>
      <c r="B27" s="224">
        <f>SUM(B20:B26)</f>
        <v>0</v>
      </c>
      <c r="C27" s="233"/>
      <c r="D27" s="226">
        <f aca="true" t="shared" si="3" ref="D27:K27">SUM(D20:D26)</f>
        <v>0</v>
      </c>
      <c r="E27" s="230">
        <f t="shared" si="3"/>
        <v>0</v>
      </c>
      <c r="F27" s="231">
        <f t="shared" si="3"/>
        <v>0</v>
      </c>
      <c r="G27" s="162">
        <f>SUM(G20:G26)</f>
        <v>0</v>
      </c>
      <c r="H27" s="162">
        <f>SUM(H20:H26)</f>
        <v>0</v>
      </c>
      <c r="I27" s="162">
        <f>SUM(I20:I26)</f>
        <v>0</v>
      </c>
      <c r="J27" s="222">
        <f>SUM(J20:J26)</f>
        <v>0</v>
      </c>
      <c r="K27" s="223">
        <f t="shared" si="3"/>
        <v>0</v>
      </c>
      <c r="L27" s="163">
        <f>SUM(E27:K27)</f>
        <v>0</v>
      </c>
      <c r="M27" s="39"/>
      <c r="N27" s="2"/>
    </row>
    <row r="28" spans="1:13" s="2" customFormat="1" ht="20.25" customHeight="1" thickBot="1">
      <c r="A28" s="58" t="s">
        <v>33</v>
      </c>
      <c r="B28" s="47"/>
      <c r="C28" s="47"/>
      <c r="D28" s="48"/>
      <c r="E28" s="49"/>
      <c r="F28" s="49"/>
      <c r="G28" s="49"/>
      <c r="H28" s="49"/>
      <c r="I28" s="49"/>
      <c r="J28" s="49"/>
      <c r="K28" s="49"/>
      <c r="L28" s="50"/>
      <c r="M28" s="50"/>
    </row>
    <row r="29" spans="1:13" s="2" customFormat="1" ht="12.75">
      <c r="A29" s="57" t="s">
        <v>31</v>
      </c>
      <c r="B29" s="165"/>
      <c r="C29" s="166"/>
      <c r="D29" s="167">
        <f>IF(B29="","",(SUM(B29/100)*C29))</f>
      </c>
      <c r="E29" s="173">
        <f>IF(D29="","",(D29-F29-G29-H29-I29-J29-K29))</f>
      </c>
      <c r="F29" s="66"/>
      <c r="G29" s="66"/>
      <c r="H29" s="66"/>
      <c r="I29" s="66"/>
      <c r="J29" s="66"/>
      <c r="K29" s="125"/>
      <c r="L29" s="45">
        <f>IF(D29="","",(SUM(E29:K29)))</f>
      </c>
      <c r="M29" s="21"/>
    </row>
    <row r="30" spans="1:13" s="2" customFormat="1" ht="12.75">
      <c r="A30" s="35" t="s">
        <v>1</v>
      </c>
      <c r="B30" s="168"/>
      <c r="C30" s="164"/>
      <c r="D30" s="169">
        <f aca="true" t="shared" si="4" ref="D30:D64">IF(B30="","",(SUM(B30/100)*C30))</f>
      </c>
      <c r="E30" s="174">
        <f aca="true" t="shared" si="5" ref="E30:E64">IF(D30="","",(D30-F30-G30-H30-I30-J30-K30))</f>
      </c>
      <c r="F30" s="123"/>
      <c r="G30" s="123"/>
      <c r="H30" s="123"/>
      <c r="I30" s="123"/>
      <c r="J30" s="123"/>
      <c r="K30" s="127"/>
      <c r="L30" s="75">
        <f aca="true" t="shared" si="6" ref="L30:L64">IF(D30="","",(SUM(E30:K30)))</f>
      </c>
      <c r="M30" s="21"/>
    </row>
    <row r="31" spans="1:13" s="2" customFormat="1" ht="12.75">
      <c r="A31" s="35" t="s">
        <v>27</v>
      </c>
      <c r="B31" s="168"/>
      <c r="C31" s="164"/>
      <c r="D31" s="169">
        <f t="shared" si="4"/>
      </c>
      <c r="E31" s="174">
        <f t="shared" si="5"/>
      </c>
      <c r="F31" s="123"/>
      <c r="G31" s="123"/>
      <c r="H31" s="123"/>
      <c r="I31" s="123"/>
      <c r="J31" s="123"/>
      <c r="K31" s="127"/>
      <c r="L31" s="75">
        <f t="shared" si="6"/>
      </c>
      <c r="M31" s="21"/>
    </row>
    <row r="32" spans="1:13" s="2" customFormat="1" ht="12.75">
      <c r="A32" s="35" t="s">
        <v>2</v>
      </c>
      <c r="B32" s="168"/>
      <c r="C32" s="164"/>
      <c r="D32" s="169">
        <f t="shared" si="4"/>
      </c>
      <c r="E32" s="174">
        <f t="shared" si="5"/>
      </c>
      <c r="F32" s="123"/>
      <c r="G32" s="123"/>
      <c r="H32" s="123"/>
      <c r="I32" s="123"/>
      <c r="J32" s="123"/>
      <c r="K32" s="127"/>
      <c r="L32" s="75">
        <f t="shared" si="6"/>
      </c>
      <c r="M32" s="21"/>
    </row>
    <row r="33" spans="1:13" s="2" customFormat="1" ht="12.75">
      <c r="A33" s="35" t="s">
        <v>3</v>
      </c>
      <c r="B33" s="168"/>
      <c r="C33" s="164"/>
      <c r="D33" s="169">
        <f t="shared" si="4"/>
      </c>
      <c r="E33" s="174">
        <f t="shared" si="5"/>
      </c>
      <c r="F33" s="123"/>
      <c r="G33" s="123"/>
      <c r="H33" s="123"/>
      <c r="I33" s="123"/>
      <c r="J33" s="123"/>
      <c r="K33" s="127"/>
      <c r="L33" s="75">
        <f t="shared" si="6"/>
      </c>
      <c r="M33" s="21"/>
    </row>
    <row r="34" spans="1:13" s="2" customFormat="1" ht="12.75">
      <c r="A34" s="35" t="s">
        <v>20</v>
      </c>
      <c r="B34" s="168"/>
      <c r="C34" s="164"/>
      <c r="D34" s="169">
        <f t="shared" si="4"/>
      </c>
      <c r="E34" s="174">
        <f t="shared" si="5"/>
      </c>
      <c r="F34" s="123"/>
      <c r="G34" s="123"/>
      <c r="H34" s="123"/>
      <c r="I34" s="123"/>
      <c r="J34" s="123"/>
      <c r="K34" s="127"/>
      <c r="L34" s="75">
        <f t="shared" si="6"/>
      </c>
      <c r="M34" s="21"/>
    </row>
    <row r="35" spans="1:13" s="2" customFormat="1" ht="12.75">
      <c r="A35" s="35" t="s">
        <v>4</v>
      </c>
      <c r="B35" s="168"/>
      <c r="C35" s="164"/>
      <c r="D35" s="169">
        <f t="shared" si="4"/>
      </c>
      <c r="E35" s="174">
        <f t="shared" si="5"/>
      </c>
      <c r="F35" s="123"/>
      <c r="G35" s="123"/>
      <c r="H35" s="123"/>
      <c r="I35" s="123"/>
      <c r="J35" s="123"/>
      <c r="K35" s="127"/>
      <c r="L35" s="75">
        <f t="shared" si="6"/>
      </c>
      <c r="M35" s="21"/>
    </row>
    <row r="36" spans="1:13" s="2" customFormat="1" ht="12.75">
      <c r="A36" s="35" t="s">
        <v>5</v>
      </c>
      <c r="B36" s="168"/>
      <c r="C36" s="164"/>
      <c r="D36" s="169">
        <f t="shared" si="4"/>
      </c>
      <c r="E36" s="174">
        <f t="shared" si="5"/>
      </c>
      <c r="F36" s="123"/>
      <c r="G36" s="123"/>
      <c r="H36" s="123"/>
      <c r="I36" s="123"/>
      <c r="J36" s="123"/>
      <c r="K36" s="127"/>
      <c r="L36" s="75">
        <f t="shared" si="6"/>
      </c>
      <c r="M36" s="21"/>
    </row>
    <row r="37" spans="1:13" s="2" customFormat="1" ht="12.75">
      <c r="A37" s="35" t="s">
        <v>6</v>
      </c>
      <c r="B37" s="168"/>
      <c r="C37" s="164"/>
      <c r="D37" s="169">
        <f t="shared" si="4"/>
      </c>
      <c r="E37" s="174">
        <f t="shared" si="5"/>
      </c>
      <c r="F37" s="123"/>
      <c r="G37" s="123"/>
      <c r="H37" s="123"/>
      <c r="I37" s="123"/>
      <c r="J37" s="123"/>
      <c r="K37" s="127"/>
      <c r="L37" s="75">
        <f t="shared" si="6"/>
      </c>
      <c r="M37" s="21"/>
    </row>
    <row r="38" spans="1:13" s="2" customFormat="1" ht="12.75">
      <c r="A38" s="35" t="s">
        <v>7</v>
      </c>
      <c r="B38" s="168"/>
      <c r="C38" s="164"/>
      <c r="D38" s="169">
        <f t="shared" si="4"/>
      </c>
      <c r="E38" s="174">
        <f t="shared" si="5"/>
      </c>
      <c r="F38" s="123"/>
      <c r="G38" s="123"/>
      <c r="H38" s="123"/>
      <c r="I38" s="123"/>
      <c r="J38" s="123"/>
      <c r="K38" s="127"/>
      <c r="L38" s="75">
        <f t="shared" si="6"/>
      </c>
      <c r="M38" s="21"/>
    </row>
    <row r="39" spans="1:13" s="2" customFormat="1" ht="12.75">
      <c r="A39" s="35" t="s">
        <v>8</v>
      </c>
      <c r="B39" s="168"/>
      <c r="C39" s="164"/>
      <c r="D39" s="169">
        <f t="shared" si="4"/>
      </c>
      <c r="E39" s="174">
        <f t="shared" si="5"/>
      </c>
      <c r="F39" s="123"/>
      <c r="G39" s="123"/>
      <c r="H39" s="123"/>
      <c r="I39" s="123"/>
      <c r="J39" s="123"/>
      <c r="K39" s="127"/>
      <c r="L39" s="75">
        <f t="shared" si="6"/>
      </c>
      <c r="M39" s="21"/>
    </row>
    <row r="40" spans="1:13" s="2" customFormat="1" ht="12.75">
      <c r="A40" s="35" t="s">
        <v>10</v>
      </c>
      <c r="B40" s="168"/>
      <c r="C40" s="164"/>
      <c r="D40" s="169">
        <f t="shared" si="4"/>
      </c>
      <c r="E40" s="174">
        <f t="shared" si="5"/>
      </c>
      <c r="F40" s="123"/>
      <c r="G40" s="123"/>
      <c r="H40" s="123"/>
      <c r="I40" s="123"/>
      <c r="J40" s="123"/>
      <c r="K40" s="127"/>
      <c r="L40" s="75">
        <f t="shared" si="6"/>
      </c>
      <c r="M40" s="21"/>
    </row>
    <row r="41" spans="1:13" s="2" customFormat="1" ht="12.75">
      <c r="A41" s="35" t="s">
        <v>11</v>
      </c>
      <c r="B41" s="168"/>
      <c r="C41" s="164"/>
      <c r="D41" s="169">
        <f t="shared" si="4"/>
      </c>
      <c r="E41" s="174">
        <f t="shared" si="5"/>
      </c>
      <c r="F41" s="123"/>
      <c r="G41" s="123"/>
      <c r="H41" s="123"/>
      <c r="I41" s="123"/>
      <c r="J41" s="123"/>
      <c r="K41" s="127"/>
      <c r="L41" s="75">
        <f t="shared" si="6"/>
      </c>
      <c r="M41" s="21"/>
    </row>
    <row r="42" spans="1:13" s="2" customFormat="1" ht="12.75">
      <c r="A42" s="35" t="s">
        <v>12</v>
      </c>
      <c r="B42" s="168"/>
      <c r="C42" s="164"/>
      <c r="D42" s="169">
        <f t="shared" si="4"/>
      </c>
      <c r="E42" s="174">
        <f t="shared" si="5"/>
      </c>
      <c r="F42" s="123"/>
      <c r="G42" s="123"/>
      <c r="H42" s="123"/>
      <c r="I42" s="123"/>
      <c r="J42" s="123"/>
      <c r="K42" s="127"/>
      <c r="L42" s="75">
        <f t="shared" si="6"/>
      </c>
      <c r="M42" s="21"/>
    </row>
    <row r="43" spans="1:13" s="2" customFormat="1" ht="12.75">
      <c r="A43" s="35" t="s">
        <v>13</v>
      </c>
      <c r="B43" s="168"/>
      <c r="C43" s="164"/>
      <c r="D43" s="169">
        <f t="shared" si="4"/>
      </c>
      <c r="E43" s="174">
        <f t="shared" si="5"/>
      </c>
      <c r="F43" s="123"/>
      <c r="G43" s="123"/>
      <c r="H43" s="123"/>
      <c r="I43" s="123"/>
      <c r="J43" s="123"/>
      <c r="K43" s="127"/>
      <c r="L43" s="75">
        <f t="shared" si="6"/>
      </c>
      <c r="M43" s="21"/>
    </row>
    <row r="44" spans="1:13" s="2" customFormat="1" ht="12.75">
      <c r="A44" s="35" t="s">
        <v>14</v>
      </c>
      <c r="B44" s="168"/>
      <c r="C44" s="164"/>
      <c r="D44" s="169">
        <f t="shared" si="4"/>
      </c>
      <c r="E44" s="174">
        <f t="shared" si="5"/>
      </c>
      <c r="F44" s="123"/>
      <c r="G44" s="123"/>
      <c r="H44" s="123"/>
      <c r="I44" s="123"/>
      <c r="J44" s="123"/>
      <c r="K44" s="127"/>
      <c r="L44" s="75">
        <f t="shared" si="6"/>
      </c>
      <c r="M44" s="21"/>
    </row>
    <row r="45" spans="1:13" s="2" customFormat="1" ht="12.75">
      <c r="A45" s="36" t="s">
        <v>61</v>
      </c>
      <c r="B45" s="168"/>
      <c r="C45" s="164"/>
      <c r="D45" s="169">
        <f t="shared" si="4"/>
      </c>
      <c r="E45" s="174">
        <f t="shared" si="5"/>
      </c>
      <c r="F45" s="123"/>
      <c r="G45" s="123"/>
      <c r="H45" s="123"/>
      <c r="I45" s="123"/>
      <c r="J45" s="123"/>
      <c r="K45" s="127"/>
      <c r="L45" s="75">
        <f t="shared" si="6"/>
      </c>
      <c r="M45" s="21"/>
    </row>
    <row r="46" spans="1:13" s="2" customFormat="1" ht="12.75">
      <c r="A46" s="37" t="s">
        <v>15</v>
      </c>
      <c r="B46" s="168"/>
      <c r="C46" s="164"/>
      <c r="D46" s="169">
        <f t="shared" si="4"/>
      </c>
      <c r="E46" s="174">
        <f t="shared" si="5"/>
      </c>
      <c r="F46" s="123"/>
      <c r="G46" s="123"/>
      <c r="H46" s="123"/>
      <c r="I46" s="123"/>
      <c r="J46" s="123"/>
      <c r="K46" s="127"/>
      <c r="L46" s="75">
        <f t="shared" si="6"/>
      </c>
      <c r="M46" s="21"/>
    </row>
    <row r="47" spans="1:13" s="2" customFormat="1" ht="12.75">
      <c r="A47" s="35" t="s">
        <v>18</v>
      </c>
      <c r="B47" s="168"/>
      <c r="C47" s="164"/>
      <c r="D47" s="169">
        <f t="shared" si="4"/>
      </c>
      <c r="E47" s="174">
        <f t="shared" si="5"/>
      </c>
      <c r="F47" s="123"/>
      <c r="G47" s="123"/>
      <c r="H47" s="123"/>
      <c r="I47" s="123"/>
      <c r="J47" s="123"/>
      <c r="K47" s="127"/>
      <c r="L47" s="75">
        <f t="shared" si="6"/>
      </c>
      <c r="M47" s="21"/>
    </row>
    <row r="48" spans="1:13" s="2" customFormat="1" ht="12.75">
      <c r="A48" s="35" t="s">
        <v>50</v>
      </c>
      <c r="B48" s="168"/>
      <c r="C48" s="164"/>
      <c r="D48" s="169">
        <f t="shared" si="4"/>
      </c>
      <c r="E48" s="174">
        <f t="shared" si="5"/>
      </c>
      <c r="F48" s="123"/>
      <c r="G48" s="123"/>
      <c r="H48" s="123"/>
      <c r="I48" s="123"/>
      <c r="J48" s="123"/>
      <c r="K48" s="127"/>
      <c r="L48" s="75">
        <f t="shared" si="6"/>
      </c>
      <c r="M48" s="21"/>
    </row>
    <row r="49" spans="1:13" s="2" customFormat="1" ht="12.75">
      <c r="A49" s="35" t="s">
        <v>51</v>
      </c>
      <c r="B49" s="168"/>
      <c r="C49" s="164"/>
      <c r="D49" s="169">
        <f t="shared" si="4"/>
      </c>
      <c r="E49" s="174">
        <f t="shared" si="5"/>
      </c>
      <c r="F49" s="123"/>
      <c r="G49" s="123"/>
      <c r="H49" s="123"/>
      <c r="I49" s="123"/>
      <c r="J49" s="123"/>
      <c r="K49" s="127"/>
      <c r="L49" s="75">
        <f t="shared" si="6"/>
      </c>
      <c r="M49" s="21"/>
    </row>
    <row r="50" spans="1:13" s="2" customFormat="1" ht="12.75">
      <c r="A50" s="35" t="s">
        <v>52</v>
      </c>
      <c r="B50" s="168"/>
      <c r="C50" s="164"/>
      <c r="D50" s="169">
        <f t="shared" si="4"/>
      </c>
      <c r="E50" s="174">
        <f t="shared" si="5"/>
      </c>
      <c r="F50" s="123"/>
      <c r="G50" s="123"/>
      <c r="H50" s="123"/>
      <c r="I50" s="123"/>
      <c r="J50" s="123"/>
      <c r="K50" s="127"/>
      <c r="L50" s="75">
        <f t="shared" si="6"/>
      </c>
      <c r="M50" s="21"/>
    </row>
    <row r="51" spans="1:13" s="2" customFormat="1" ht="12.75">
      <c r="A51" s="254"/>
      <c r="B51" s="168"/>
      <c r="C51" s="164"/>
      <c r="D51" s="169">
        <f t="shared" si="4"/>
      </c>
      <c r="E51" s="174">
        <f t="shared" si="5"/>
      </c>
      <c r="F51" s="123"/>
      <c r="G51" s="123"/>
      <c r="H51" s="123"/>
      <c r="I51" s="123"/>
      <c r="J51" s="123"/>
      <c r="K51" s="127"/>
      <c r="L51" s="75">
        <f t="shared" si="6"/>
      </c>
      <c r="M51" s="21"/>
    </row>
    <row r="52" spans="1:13" s="2" customFormat="1" ht="12.75">
      <c r="A52" s="254"/>
      <c r="B52" s="168"/>
      <c r="C52" s="164"/>
      <c r="D52" s="169">
        <f t="shared" si="4"/>
      </c>
      <c r="E52" s="174">
        <f t="shared" si="5"/>
      </c>
      <c r="F52" s="123"/>
      <c r="G52" s="123"/>
      <c r="H52" s="123"/>
      <c r="I52" s="123"/>
      <c r="J52" s="123"/>
      <c r="K52" s="127"/>
      <c r="L52" s="75">
        <f t="shared" si="6"/>
      </c>
      <c r="M52" s="21"/>
    </row>
    <row r="53" spans="1:13" s="2" customFormat="1" ht="12.75">
      <c r="A53" s="254"/>
      <c r="B53" s="168"/>
      <c r="C53" s="164"/>
      <c r="D53" s="169">
        <f t="shared" si="4"/>
      </c>
      <c r="E53" s="174">
        <f t="shared" si="5"/>
      </c>
      <c r="F53" s="123"/>
      <c r="G53" s="123"/>
      <c r="H53" s="123"/>
      <c r="I53" s="123"/>
      <c r="J53" s="123"/>
      <c r="K53" s="127"/>
      <c r="L53" s="75">
        <f t="shared" si="6"/>
      </c>
      <c r="M53" s="21"/>
    </row>
    <row r="54" spans="1:13" s="2" customFormat="1" ht="12.75">
      <c r="A54" s="254"/>
      <c r="B54" s="168"/>
      <c r="C54" s="164"/>
      <c r="D54" s="169">
        <f t="shared" si="4"/>
      </c>
      <c r="E54" s="174">
        <f t="shared" si="5"/>
      </c>
      <c r="F54" s="123"/>
      <c r="G54" s="123"/>
      <c r="H54" s="123"/>
      <c r="I54" s="123"/>
      <c r="J54" s="123"/>
      <c r="K54" s="127"/>
      <c r="L54" s="75">
        <f t="shared" si="6"/>
      </c>
      <c r="M54" s="21"/>
    </row>
    <row r="55" spans="1:13" s="2" customFormat="1" ht="12.75">
      <c r="A55" s="254"/>
      <c r="B55" s="168"/>
      <c r="C55" s="164"/>
      <c r="D55" s="169">
        <f t="shared" si="4"/>
      </c>
      <c r="E55" s="174">
        <f t="shared" si="5"/>
      </c>
      <c r="F55" s="123"/>
      <c r="G55" s="123"/>
      <c r="H55" s="123"/>
      <c r="I55" s="123"/>
      <c r="J55" s="123"/>
      <c r="K55" s="127"/>
      <c r="L55" s="75">
        <f t="shared" si="6"/>
      </c>
      <c r="M55" s="21"/>
    </row>
    <row r="56" spans="1:13" s="2" customFormat="1" ht="12.75">
      <c r="A56" s="254"/>
      <c r="B56" s="168"/>
      <c r="C56" s="164"/>
      <c r="D56" s="169">
        <f t="shared" si="4"/>
      </c>
      <c r="E56" s="174">
        <f t="shared" si="5"/>
      </c>
      <c r="F56" s="123"/>
      <c r="G56" s="123"/>
      <c r="H56" s="123"/>
      <c r="I56" s="123"/>
      <c r="J56" s="123"/>
      <c r="K56" s="127"/>
      <c r="L56" s="75">
        <f t="shared" si="6"/>
      </c>
      <c r="M56" s="21"/>
    </row>
    <row r="57" spans="1:13" s="2" customFormat="1" ht="12.75">
      <c r="A57" s="254"/>
      <c r="B57" s="168"/>
      <c r="C57" s="164"/>
      <c r="D57" s="169">
        <f t="shared" si="4"/>
      </c>
      <c r="E57" s="174">
        <f t="shared" si="5"/>
      </c>
      <c r="F57" s="123"/>
      <c r="G57" s="123"/>
      <c r="H57" s="123"/>
      <c r="I57" s="123"/>
      <c r="J57" s="123"/>
      <c r="K57" s="127"/>
      <c r="L57" s="75">
        <f t="shared" si="6"/>
      </c>
      <c r="M57" s="21"/>
    </row>
    <row r="58" spans="1:13" s="2" customFormat="1" ht="12.75">
      <c r="A58" s="254"/>
      <c r="B58" s="168"/>
      <c r="C58" s="164"/>
      <c r="D58" s="169">
        <f t="shared" si="4"/>
      </c>
      <c r="E58" s="174">
        <f t="shared" si="5"/>
      </c>
      <c r="F58" s="123"/>
      <c r="G58" s="123"/>
      <c r="H58" s="123"/>
      <c r="I58" s="123"/>
      <c r="J58" s="123"/>
      <c r="K58" s="127"/>
      <c r="L58" s="75">
        <f t="shared" si="6"/>
      </c>
      <c r="M58" s="21"/>
    </row>
    <row r="59" spans="1:13" s="2" customFormat="1" ht="12.75">
      <c r="A59" s="254"/>
      <c r="B59" s="168"/>
      <c r="C59" s="164"/>
      <c r="D59" s="169">
        <f t="shared" si="4"/>
      </c>
      <c r="E59" s="174">
        <f t="shared" si="5"/>
      </c>
      <c r="F59" s="123"/>
      <c r="G59" s="123"/>
      <c r="H59" s="123"/>
      <c r="I59" s="123"/>
      <c r="J59" s="123"/>
      <c r="K59" s="127"/>
      <c r="L59" s="75">
        <f t="shared" si="6"/>
      </c>
      <c r="M59" s="21"/>
    </row>
    <row r="60" spans="1:13" s="2" customFormat="1" ht="12.75">
      <c r="A60" s="254"/>
      <c r="B60" s="168"/>
      <c r="C60" s="164"/>
      <c r="D60" s="169">
        <f t="shared" si="4"/>
      </c>
      <c r="E60" s="174">
        <f t="shared" si="5"/>
      </c>
      <c r="F60" s="123"/>
      <c r="G60" s="123"/>
      <c r="H60" s="123"/>
      <c r="I60" s="123"/>
      <c r="J60" s="123"/>
      <c r="K60" s="127"/>
      <c r="L60" s="75">
        <f t="shared" si="6"/>
      </c>
      <c r="M60" s="21"/>
    </row>
    <row r="61" spans="1:13" s="2" customFormat="1" ht="12.75">
      <c r="A61" s="254"/>
      <c r="B61" s="168"/>
      <c r="C61" s="164"/>
      <c r="D61" s="169">
        <f t="shared" si="4"/>
      </c>
      <c r="E61" s="174">
        <f t="shared" si="5"/>
      </c>
      <c r="F61" s="123"/>
      <c r="G61" s="123"/>
      <c r="H61" s="123"/>
      <c r="I61" s="123"/>
      <c r="J61" s="123"/>
      <c r="K61" s="127"/>
      <c r="L61" s="75">
        <f t="shared" si="6"/>
      </c>
      <c r="M61" s="21"/>
    </row>
    <row r="62" spans="1:13" s="2" customFormat="1" ht="12.75">
      <c r="A62" s="254"/>
      <c r="B62" s="168"/>
      <c r="C62" s="164"/>
      <c r="D62" s="169">
        <f t="shared" si="4"/>
      </c>
      <c r="E62" s="174">
        <f t="shared" si="5"/>
      </c>
      <c r="F62" s="123"/>
      <c r="G62" s="123"/>
      <c r="H62" s="123"/>
      <c r="I62" s="123"/>
      <c r="J62" s="123"/>
      <c r="K62" s="127"/>
      <c r="L62" s="75">
        <f t="shared" si="6"/>
      </c>
      <c r="M62" s="21"/>
    </row>
    <row r="63" spans="1:14" s="2" customFormat="1" ht="12.75">
      <c r="A63" s="254"/>
      <c r="B63" s="168"/>
      <c r="C63" s="164"/>
      <c r="D63" s="169">
        <f t="shared" si="4"/>
      </c>
      <c r="E63" s="174">
        <f t="shared" si="5"/>
      </c>
      <c r="F63" s="123"/>
      <c r="G63" s="123"/>
      <c r="H63" s="123"/>
      <c r="I63" s="123"/>
      <c r="J63" s="123"/>
      <c r="K63" s="127"/>
      <c r="L63" s="75">
        <f t="shared" si="6"/>
      </c>
      <c r="M63" s="21"/>
      <c r="N63" s="15"/>
    </row>
    <row r="64" spans="1:14" s="2" customFormat="1" ht="13.5" thickBot="1">
      <c r="A64" s="254"/>
      <c r="B64" s="170"/>
      <c r="C64" s="171"/>
      <c r="D64" s="172">
        <f t="shared" si="4"/>
      </c>
      <c r="E64" s="176">
        <f t="shared" si="5"/>
      </c>
      <c r="F64" s="129"/>
      <c r="G64" s="129"/>
      <c r="H64" s="129"/>
      <c r="I64" s="129"/>
      <c r="J64" s="129"/>
      <c r="K64" s="130"/>
      <c r="L64" s="139">
        <f t="shared" si="6"/>
      </c>
      <c r="M64" s="21"/>
      <c r="N64" s="14"/>
    </row>
    <row r="65" spans="1:14" s="15" customFormat="1" ht="13.5" thickBot="1">
      <c r="A65" s="46" t="s">
        <v>35</v>
      </c>
      <c r="B65" s="224">
        <f>SUM(B29:B64)</f>
        <v>0</v>
      </c>
      <c r="C65" s="225"/>
      <c r="D65" s="226">
        <f aca="true" t="shared" si="7" ref="D65:L65">SUM(D29:D64)</f>
        <v>0</v>
      </c>
      <c r="E65" s="230">
        <f t="shared" si="7"/>
        <v>0</v>
      </c>
      <c r="F65" s="231">
        <f t="shared" si="7"/>
        <v>0</v>
      </c>
      <c r="G65" s="162">
        <f>SUM(G29:G64)</f>
        <v>0</v>
      </c>
      <c r="H65" s="162">
        <f>SUM(H29:H64)</f>
        <v>0</v>
      </c>
      <c r="I65" s="162">
        <f>SUM(I29:I64)</f>
        <v>0</v>
      </c>
      <c r="J65" s="222">
        <f>SUM(J29:J64)</f>
        <v>0</v>
      </c>
      <c r="K65" s="223">
        <f t="shared" si="7"/>
        <v>0</v>
      </c>
      <c r="L65" s="161">
        <f t="shared" si="7"/>
        <v>0</v>
      </c>
      <c r="M65" s="39"/>
      <c r="N65" s="2"/>
    </row>
    <row r="66" spans="1:14" s="14" customFormat="1" ht="13.5" thickBot="1">
      <c r="A66" s="51"/>
      <c r="B66" s="52"/>
      <c r="C66" s="52"/>
      <c r="D66" s="53"/>
      <c r="E66" s="54"/>
      <c r="F66" s="54"/>
      <c r="G66" s="54"/>
      <c r="H66" s="54"/>
      <c r="I66" s="54"/>
      <c r="J66" s="54"/>
      <c r="K66" s="54"/>
      <c r="L66" s="50"/>
      <c r="M66" s="50"/>
      <c r="N66"/>
    </row>
    <row r="67" spans="1:14" s="2" customFormat="1" ht="13.5" thickBot="1">
      <c r="A67" s="60" t="s">
        <v>26</v>
      </c>
      <c r="B67" s="227">
        <f>B65+B27</f>
        <v>0</v>
      </c>
      <c r="C67" s="229"/>
      <c r="D67" s="228">
        <f>D65+D27</f>
        <v>0</v>
      </c>
      <c r="E67" s="232">
        <f aca="true" t="shared" si="8" ref="E67:L67">E65+E27</f>
        <v>0</v>
      </c>
      <c r="F67" s="63">
        <f t="shared" si="8"/>
        <v>0</v>
      </c>
      <c r="G67" s="62">
        <f t="shared" si="8"/>
        <v>0</v>
      </c>
      <c r="H67" s="62">
        <f t="shared" si="8"/>
        <v>0</v>
      </c>
      <c r="I67" s="62">
        <f t="shared" si="8"/>
        <v>0</v>
      </c>
      <c r="J67" s="63">
        <f t="shared" si="8"/>
        <v>0</v>
      </c>
      <c r="K67" s="64">
        <f t="shared" si="8"/>
        <v>0</v>
      </c>
      <c r="L67" s="61">
        <f t="shared" si="8"/>
        <v>0</v>
      </c>
      <c r="M67" s="21"/>
      <c r="N67" s="17"/>
    </row>
    <row r="68" spans="1:10" ht="12.7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1" ht="12.75">
      <c r="A69" s="96" t="s">
        <v>23</v>
      </c>
      <c r="B69" s="22"/>
      <c r="C69" s="22"/>
      <c r="D69" s="22"/>
      <c r="E69" s="22"/>
      <c r="F69" s="22"/>
      <c r="G69" s="22"/>
      <c r="H69" s="22"/>
      <c r="I69" s="22"/>
      <c r="J69" s="22"/>
      <c r="K69" s="2"/>
    </row>
    <row r="70" spans="1:12" ht="12.75" customHeight="1">
      <c r="A70" s="413" t="s">
        <v>37</v>
      </c>
      <c r="B70" s="413"/>
      <c r="C70" s="413"/>
      <c r="D70" s="413"/>
      <c r="E70" s="413"/>
      <c r="F70" s="413"/>
      <c r="G70" s="413"/>
      <c r="H70" s="413"/>
      <c r="I70" s="413"/>
      <c r="J70" s="413"/>
      <c r="K70" s="413"/>
      <c r="L70" s="413"/>
    </row>
    <row r="71" spans="1:10" s="2" customFormat="1" ht="12.75">
      <c r="A71" s="21"/>
      <c r="B71" s="21"/>
      <c r="C71" s="21"/>
      <c r="D71" s="21"/>
      <c r="E71" s="21"/>
      <c r="F71" s="21"/>
      <c r="G71" s="21"/>
      <c r="H71" s="21"/>
      <c r="I71" s="22"/>
      <c r="J71" s="21"/>
    </row>
    <row r="72" s="2" customFormat="1" ht="12.75">
      <c r="I72"/>
    </row>
    <row r="73" s="2" customFormat="1" ht="12.75">
      <c r="I73"/>
    </row>
    <row r="74" s="2" customFormat="1" ht="12.75">
      <c r="I74"/>
    </row>
    <row r="75" s="2" customFormat="1" ht="12.75">
      <c r="I75"/>
    </row>
    <row r="76" s="2" customFormat="1" ht="12.75">
      <c r="I76"/>
    </row>
    <row r="77" s="2" customFormat="1" ht="12.75">
      <c r="I77"/>
    </row>
    <row r="78" s="2" customFormat="1" ht="12.75">
      <c r="I78"/>
    </row>
    <row r="79" s="2" customFormat="1" ht="12.75">
      <c r="I79"/>
    </row>
    <row r="80" spans="9:11" s="2" customFormat="1" ht="12.75">
      <c r="I80"/>
      <c r="K80"/>
    </row>
    <row r="81" spans="9:11" s="2" customFormat="1" ht="12.75">
      <c r="I81"/>
      <c r="K81"/>
    </row>
    <row r="82" ht="12.75">
      <c r="K82" s="5"/>
    </row>
    <row r="83" ht="12.75">
      <c r="K83" s="1"/>
    </row>
    <row r="84" spans="9:11" s="5" customFormat="1" ht="27.75" customHeight="1">
      <c r="I84"/>
      <c r="K84" s="1"/>
    </row>
    <row r="85" s="1" customFormat="1" ht="24.75" customHeight="1">
      <c r="I85"/>
    </row>
    <row r="86" spans="9:11" s="1" customFormat="1" ht="12.75">
      <c r="I86"/>
      <c r="K86" s="2"/>
    </row>
    <row r="87" spans="9:11" s="1" customFormat="1" ht="30" customHeight="1">
      <c r="I87"/>
      <c r="K87" s="2"/>
    </row>
    <row r="88" s="2" customFormat="1" ht="12.75">
      <c r="I88"/>
    </row>
    <row r="89" s="2" customFormat="1" ht="12.75">
      <c r="I89"/>
    </row>
    <row r="90" s="2" customFormat="1" ht="12.75">
      <c r="I90"/>
    </row>
    <row r="91" s="2" customFormat="1" ht="12.75">
      <c r="I91"/>
    </row>
    <row r="92" s="2" customFormat="1" ht="12.75">
      <c r="I92"/>
    </row>
    <row r="93" s="2" customFormat="1" ht="12.75">
      <c r="I93"/>
    </row>
    <row r="94" s="2" customFormat="1" ht="12.75">
      <c r="I94"/>
    </row>
    <row r="95" s="2" customFormat="1" ht="12.75">
      <c r="I95"/>
    </row>
    <row r="96" s="2" customFormat="1" ht="12.75">
      <c r="I96"/>
    </row>
    <row r="97" s="2" customFormat="1" ht="12.75">
      <c r="I97"/>
    </row>
    <row r="98" spans="9:11" s="2" customFormat="1" ht="12.75">
      <c r="I98"/>
      <c r="K98"/>
    </row>
    <row r="99" spans="9:11" s="2" customFormat="1" ht="12.75">
      <c r="I99"/>
      <c r="K99"/>
    </row>
  </sheetData>
  <sheetProtection password="CC72" sheet="1" objects="1" scenarios="1"/>
  <protectedRanges>
    <protectedRange sqref="F29:K64" name="Bereich5"/>
    <protectedRange sqref="A51:A64" name="Bereich4"/>
    <protectedRange sqref="B29:C64" name="Bereich3"/>
    <protectedRange sqref="F20:K26" name="Bereich2"/>
    <protectedRange sqref="A20:C26" name="Bereich1"/>
  </protectedRanges>
  <mergeCells count="16">
    <mergeCell ref="A1:L1"/>
    <mergeCell ref="B14:J14"/>
    <mergeCell ref="K17:K18"/>
    <mergeCell ref="L16:L18"/>
    <mergeCell ref="E16:K16"/>
    <mergeCell ref="B3:L3"/>
    <mergeCell ref="B12:L12"/>
    <mergeCell ref="A5:L5"/>
    <mergeCell ref="A70:L70"/>
    <mergeCell ref="B8:L8"/>
    <mergeCell ref="B10:L10"/>
    <mergeCell ref="E17:E18"/>
    <mergeCell ref="C17:C18"/>
    <mergeCell ref="D17:D18"/>
    <mergeCell ref="B17:B18"/>
    <mergeCell ref="F17:J17"/>
  </mergeCells>
  <printOptions horizontalCentered="1"/>
  <pageMargins left="0.7" right="0.29" top="0.82" bottom="0.54" header="0.5118110236220472" footer="0.25"/>
  <pageSetup fitToHeight="1" fitToWidth="1" horizontalDpi="600" verticalDpi="600" orientation="portrait" paperSize="9" scale="68" r:id="rId1"/>
  <headerFooter alignWithMargins="0">
    <oddHeader xml:space="preserve">&amp;L&amp;"Times New Roman,Standard"&amp;8Arbeitsmarktservice Steiermark
Förderungen </oddHeader>
    <oddFooter>&amp;L&amp;"Times New Roman,Standard"Endabrechnung Version 02/2009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 topLeftCell="A1">
      <selection activeCell="A21" sqref="A21"/>
    </sheetView>
  </sheetViews>
  <sheetFormatPr defaultColWidth="11.421875" defaultRowHeight="12.75"/>
  <cols>
    <col min="1" max="1" width="23.8515625" style="0" customWidth="1"/>
    <col min="3" max="3" width="4.57421875" style="0" customWidth="1"/>
    <col min="4" max="4" width="10.57421875" style="0" customWidth="1"/>
    <col min="5" max="10" width="9.57421875" style="0" customWidth="1"/>
  </cols>
  <sheetData>
    <row r="1" spans="1:12" s="9" customFormat="1" ht="48" customHeight="1">
      <c r="A1" s="396" t="s">
        <v>162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0" s="9" customFormat="1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s="9" customFormat="1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2" s="9" customFormat="1" ht="15" customHeight="1">
      <c r="A4" s="95" t="s">
        <v>64</v>
      </c>
      <c r="B4" s="419" t="s">
        <v>163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</row>
    <row r="5" spans="1:12" s="9" customFormat="1" ht="28.5" customHeight="1">
      <c r="A5" s="73"/>
      <c r="B5" s="419" t="s">
        <v>164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1:10" s="9" customFormat="1" ht="12.75" customHeight="1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s="9" customFormat="1" ht="12.75" customHeight="1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s="9" customFormat="1" ht="12.75" customHeight="1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2" s="9" customFormat="1" ht="12.75" customHeight="1">
      <c r="A9" s="93" t="s">
        <v>76</v>
      </c>
      <c r="B9" s="395">
        <f>'SollIst FP'!$C$3</f>
        <v>0</v>
      </c>
      <c r="C9" s="395"/>
      <c r="D9" s="395"/>
      <c r="E9" s="395"/>
      <c r="F9" s="395"/>
      <c r="G9" s="395"/>
      <c r="H9" s="395"/>
      <c r="I9" s="395"/>
      <c r="J9" s="395"/>
      <c r="K9" s="395"/>
      <c r="L9" s="395"/>
    </row>
    <row r="10" spans="1:10" s="9" customFormat="1" ht="12.75" customHeight="1">
      <c r="A10" s="93"/>
      <c r="B10" s="21"/>
      <c r="C10" s="21"/>
      <c r="D10" s="73"/>
      <c r="E10" s="73"/>
      <c r="F10" s="73"/>
      <c r="G10" s="73"/>
      <c r="H10" s="73"/>
      <c r="I10" s="73"/>
      <c r="J10" s="73"/>
    </row>
    <row r="11" spans="1:12" s="9" customFormat="1" ht="12.75" customHeight="1">
      <c r="A11" s="93" t="s">
        <v>77</v>
      </c>
      <c r="B11" s="395">
        <f>'SollIst FP'!$C$5</f>
        <v>0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</row>
    <row r="12" spans="1:10" s="9" customFormat="1" ht="12.75" customHeight="1">
      <c r="A12" s="93"/>
      <c r="B12" s="21"/>
      <c r="C12" s="21"/>
      <c r="D12" s="73"/>
      <c r="E12" s="73"/>
      <c r="F12" s="73"/>
      <c r="G12" s="73"/>
      <c r="H12" s="73"/>
      <c r="I12" s="73"/>
      <c r="J12" s="73"/>
    </row>
    <row r="13" spans="1:12" s="9" customFormat="1" ht="12.75" customHeight="1">
      <c r="A13" s="93" t="s">
        <v>78</v>
      </c>
      <c r="B13" s="395">
        <f>'SollIst FP'!$C$7</f>
        <v>0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</row>
    <row r="14" spans="1:10" s="9" customFormat="1" ht="12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2" s="9" customFormat="1" ht="12.75" customHeight="1">
      <c r="A15" s="9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</row>
    <row r="16" spans="1:12" s="5" customFormat="1" ht="12.75" customHeight="1" thickBot="1">
      <c r="A16" s="23"/>
      <c r="B16" s="23"/>
      <c r="C16" s="23"/>
      <c r="D16" s="23"/>
      <c r="E16" s="23"/>
      <c r="F16" s="23"/>
      <c r="G16" s="23"/>
      <c r="H16" s="23"/>
      <c r="I16" s="38"/>
      <c r="J16" s="23"/>
      <c r="L16" s="1"/>
    </row>
    <row r="17" spans="1:12" s="1" customFormat="1" ht="24.75" customHeight="1" thickBot="1">
      <c r="A17" s="67"/>
      <c r="B17" s="67"/>
      <c r="C17" s="67"/>
      <c r="D17" s="67"/>
      <c r="E17" s="402" t="s">
        <v>28</v>
      </c>
      <c r="F17" s="403"/>
      <c r="G17" s="403"/>
      <c r="H17" s="403"/>
      <c r="I17" s="403"/>
      <c r="J17" s="422"/>
      <c r="K17" s="393"/>
      <c r="L17" s="399" t="s">
        <v>62</v>
      </c>
    </row>
    <row r="18" spans="1:12" s="1" customFormat="1" ht="13.5" customHeight="1" thickBot="1">
      <c r="A18" s="68"/>
      <c r="B18" s="399" t="s">
        <v>144</v>
      </c>
      <c r="C18" s="411" t="s">
        <v>36</v>
      </c>
      <c r="D18" s="411" t="s">
        <v>60</v>
      </c>
      <c r="E18" s="411" t="s">
        <v>80</v>
      </c>
      <c r="F18" s="407" t="s">
        <v>0</v>
      </c>
      <c r="G18" s="408"/>
      <c r="H18" s="408"/>
      <c r="I18" s="417"/>
      <c r="J18" s="418"/>
      <c r="K18" s="399" t="s">
        <v>63</v>
      </c>
      <c r="L18" s="401"/>
    </row>
    <row r="19" spans="1:14" s="1" customFormat="1" ht="33" customHeight="1" thickBot="1">
      <c r="A19" s="71" t="s">
        <v>22</v>
      </c>
      <c r="B19" s="416"/>
      <c r="C19" s="415"/>
      <c r="D19" s="415"/>
      <c r="E19" s="414"/>
      <c r="F19" s="69" t="s">
        <v>73</v>
      </c>
      <c r="G19" s="90" t="s">
        <v>59</v>
      </c>
      <c r="H19" s="90" t="s">
        <v>68</v>
      </c>
      <c r="I19" s="70" t="s">
        <v>74</v>
      </c>
      <c r="J19" s="91" t="s">
        <v>70</v>
      </c>
      <c r="K19" s="420"/>
      <c r="L19" s="421"/>
      <c r="M19" s="22"/>
      <c r="N19" s="2"/>
    </row>
    <row r="20" spans="1:14" s="1" customFormat="1" ht="18" customHeight="1" thickBot="1">
      <c r="A20" s="39" t="s">
        <v>66</v>
      </c>
      <c r="B20" s="40"/>
      <c r="C20" s="40"/>
      <c r="D20" s="41"/>
      <c r="E20" s="42"/>
      <c r="F20" s="42"/>
      <c r="G20" s="42"/>
      <c r="H20" s="42"/>
      <c r="I20" s="42"/>
      <c r="J20" s="42"/>
      <c r="K20" s="43"/>
      <c r="L20" s="44"/>
      <c r="M20" s="22"/>
      <c r="N20" s="2"/>
    </row>
    <row r="21" spans="1:13" s="2" customFormat="1" ht="12.75">
      <c r="A21" s="257"/>
      <c r="B21" s="278"/>
      <c r="C21" s="314"/>
      <c r="D21" s="293">
        <f>IF(C21&gt;0.1,SUM(B21/100)*C21,"")</f>
      </c>
      <c r="E21" s="318"/>
      <c r="F21" s="65"/>
      <c r="G21" s="65"/>
      <c r="H21" s="65"/>
      <c r="I21" s="65"/>
      <c r="J21" s="323"/>
      <c r="K21" s="280">
        <f>IF(D21="","",D21-E21-F21-G21-H21-I21-J21)</f>
      </c>
      <c r="L21" s="45">
        <f>IF(D21="","",SUM(E21:K21))</f>
      </c>
      <c r="M21" s="21"/>
    </row>
    <row r="22" spans="1:13" s="2" customFormat="1" ht="12.75">
      <c r="A22" s="254"/>
      <c r="B22" s="281"/>
      <c r="C22" s="315"/>
      <c r="D22" s="282">
        <f aca="true" t="shared" si="0" ref="D22:D27">IF(C22&gt;0.1,SUM(B22/100)*C22,"")</f>
      </c>
      <c r="E22" s="319"/>
      <c r="F22" s="284"/>
      <c r="G22" s="284"/>
      <c r="H22" s="284"/>
      <c r="I22" s="284"/>
      <c r="J22" s="324"/>
      <c r="K22" s="326">
        <f aca="true" t="shared" si="1" ref="K22:K27">IF(D22="","",D22-E22-F22-G22-H22-I22-J22)</f>
      </c>
      <c r="L22" s="75">
        <f aca="true" t="shared" si="2" ref="L22:L27">IF(D22="","",SUM(E22:K22))</f>
      </c>
      <c r="M22" s="21"/>
    </row>
    <row r="23" spans="1:13" s="2" customFormat="1" ht="12.75">
      <c r="A23" s="254"/>
      <c r="B23" s="281"/>
      <c r="C23" s="315"/>
      <c r="D23" s="282">
        <f t="shared" si="0"/>
      </c>
      <c r="E23" s="319"/>
      <c r="F23" s="284"/>
      <c r="G23" s="284"/>
      <c r="H23" s="284"/>
      <c r="I23" s="284"/>
      <c r="J23" s="324"/>
      <c r="K23" s="326">
        <f t="shared" si="1"/>
      </c>
      <c r="L23" s="75">
        <f t="shared" si="2"/>
      </c>
      <c r="M23" s="21"/>
    </row>
    <row r="24" spans="1:13" s="2" customFormat="1" ht="12.75">
      <c r="A24" s="258"/>
      <c r="B24" s="285"/>
      <c r="C24" s="316"/>
      <c r="D24" s="282">
        <f t="shared" si="0"/>
      </c>
      <c r="E24" s="319"/>
      <c r="F24" s="284"/>
      <c r="G24" s="284"/>
      <c r="H24" s="284"/>
      <c r="I24" s="284"/>
      <c r="J24" s="324"/>
      <c r="K24" s="326">
        <f t="shared" si="1"/>
      </c>
      <c r="L24" s="75">
        <f t="shared" si="2"/>
      </c>
      <c r="M24" s="21"/>
    </row>
    <row r="25" spans="1:13" s="2" customFormat="1" ht="12.75">
      <c r="A25" s="254"/>
      <c r="B25" s="281"/>
      <c r="C25" s="315"/>
      <c r="D25" s="282">
        <f t="shared" si="0"/>
      </c>
      <c r="E25" s="319"/>
      <c r="F25" s="284"/>
      <c r="G25" s="284"/>
      <c r="H25" s="284"/>
      <c r="I25" s="284"/>
      <c r="J25" s="324"/>
      <c r="K25" s="326">
        <f t="shared" si="1"/>
      </c>
      <c r="L25" s="75">
        <f t="shared" si="2"/>
      </c>
      <c r="M25" s="21"/>
    </row>
    <row r="26" spans="1:14" s="2" customFormat="1" ht="12.75">
      <c r="A26" s="254"/>
      <c r="B26" s="281"/>
      <c r="C26" s="315"/>
      <c r="D26" s="282">
        <f t="shared" si="0"/>
      </c>
      <c r="E26" s="319"/>
      <c r="F26" s="284"/>
      <c r="G26" s="284"/>
      <c r="H26" s="284"/>
      <c r="I26" s="284"/>
      <c r="J26" s="324"/>
      <c r="K26" s="326">
        <f t="shared" si="1"/>
      </c>
      <c r="L26" s="75">
        <f t="shared" si="2"/>
      </c>
      <c r="M26" s="21"/>
      <c r="N26" s="15"/>
    </row>
    <row r="27" spans="1:13" s="2" customFormat="1" ht="13.5" thickBot="1">
      <c r="A27" s="259"/>
      <c r="B27" s="286"/>
      <c r="C27" s="317"/>
      <c r="D27" s="322">
        <f t="shared" si="0"/>
      </c>
      <c r="E27" s="320"/>
      <c r="F27" s="288"/>
      <c r="G27" s="288"/>
      <c r="H27" s="288"/>
      <c r="I27" s="288"/>
      <c r="J27" s="325"/>
      <c r="K27" s="327">
        <f t="shared" si="1"/>
      </c>
      <c r="L27" s="139">
        <f t="shared" si="2"/>
      </c>
      <c r="M27" s="21"/>
    </row>
    <row r="28" spans="1:14" s="15" customFormat="1" ht="13.5" thickBot="1">
      <c r="A28" s="46" t="s">
        <v>34</v>
      </c>
      <c r="B28" s="289">
        <f>SUM(B21:B27)</f>
        <v>0</v>
      </c>
      <c r="C28" s="289"/>
      <c r="D28" s="321">
        <f aca="true" t="shared" si="3" ref="D28:K28">SUM(D21:D27)</f>
        <v>0</v>
      </c>
      <c r="E28" s="291">
        <f t="shared" si="3"/>
        <v>0</v>
      </c>
      <c r="F28" s="292">
        <f t="shared" si="3"/>
        <v>0</v>
      </c>
      <c r="G28" s="292">
        <f t="shared" si="3"/>
        <v>0</v>
      </c>
      <c r="H28" s="292">
        <f t="shared" si="3"/>
        <v>0</v>
      </c>
      <c r="I28" s="292">
        <f t="shared" si="3"/>
        <v>0</v>
      </c>
      <c r="J28" s="231">
        <f t="shared" si="3"/>
        <v>0</v>
      </c>
      <c r="K28" s="161">
        <f t="shared" si="3"/>
        <v>0</v>
      </c>
      <c r="L28" s="163">
        <f>SUM(E28:K28)</f>
        <v>0</v>
      </c>
      <c r="M28" s="39"/>
      <c r="N28" s="2"/>
    </row>
    <row r="29" spans="1:13" s="2" customFormat="1" ht="20.25" customHeight="1" thickBot="1">
      <c r="A29" s="58" t="s">
        <v>33</v>
      </c>
      <c r="B29" s="47"/>
      <c r="C29" s="47"/>
      <c r="D29" s="48"/>
      <c r="E29" s="49"/>
      <c r="F29" s="49"/>
      <c r="G29" s="49"/>
      <c r="H29" s="49"/>
      <c r="I29" s="49"/>
      <c r="J29" s="49"/>
      <c r="K29" s="49"/>
      <c r="L29" s="50"/>
      <c r="M29" s="50"/>
    </row>
    <row r="30" spans="1:13" s="2" customFormat="1" ht="12.75">
      <c r="A30" s="57" t="s">
        <v>31</v>
      </c>
      <c r="B30" s="278"/>
      <c r="C30" s="278"/>
      <c r="D30" s="293">
        <f aca="true" t="shared" si="4" ref="D30:D65">IF(C30&gt;0.1,SUM(B30/100)*C30,"")</f>
      </c>
      <c r="E30" s="279"/>
      <c r="F30" s="65"/>
      <c r="G30" s="65"/>
      <c r="H30" s="65"/>
      <c r="I30" s="65"/>
      <c r="J30" s="323"/>
      <c r="K30" s="280">
        <f>IF(D30="","",D30-E30-F30-G30-H30-I30-J30)</f>
      </c>
      <c r="L30" s="45">
        <f>IF(D30="","",SUM(E30:K30))</f>
      </c>
      <c r="M30" s="21"/>
    </row>
    <row r="31" spans="1:13" s="2" customFormat="1" ht="12.75">
      <c r="A31" s="35" t="s">
        <v>1</v>
      </c>
      <c r="B31" s="285"/>
      <c r="C31" s="281"/>
      <c r="D31" s="282">
        <f t="shared" si="4"/>
      </c>
      <c r="E31" s="283"/>
      <c r="F31" s="284"/>
      <c r="G31" s="284"/>
      <c r="H31" s="284"/>
      <c r="I31" s="284"/>
      <c r="J31" s="324"/>
      <c r="K31" s="326">
        <f aca="true" t="shared" si="5" ref="K31:K65">IF(D31="","",D31-E31-F31-G31-H31-I31-J31)</f>
      </c>
      <c r="L31" s="75">
        <f aca="true" t="shared" si="6" ref="L31:L65">IF(D31="","",SUM(E31:K31))</f>
      </c>
      <c r="M31" s="21"/>
    </row>
    <row r="32" spans="1:13" s="2" customFormat="1" ht="12.75">
      <c r="A32" s="35" t="s">
        <v>27</v>
      </c>
      <c r="B32" s="285"/>
      <c r="C32" s="281"/>
      <c r="D32" s="282">
        <f t="shared" si="4"/>
      </c>
      <c r="E32" s="283"/>
      <c r="F32" s="284"/>
      <c r="G32" s="284"/>
      <c r="H32" s="284"/>
      <c r="I32" s="284"/>
      <c r="J32" s="324"/>
      <c r="K32" s="326">
        <f t="shared" si="5"/>
      </c>
      <c r="L32" s="75">
        <f t="shared" si="6"/>
      </c>
      <c r="M32" s="21"/>
    </row>
    <row r="33" spans="1:13" s="2" customFormat="1" ht="12.75">
      <c r="A33" s="35" t="s">
        <v>2</v>
      </c>
      <c r="B33" s="285"/>
      <c r="C33" s="281"/>
      <c r="D33" s="282">
        <f t="shared" si="4"/>
      </c>
      <c r="E33" s="283"/>
      <c r="F33" s="284"/>
      <c r="G33" s="284"/>
      <c r="H33" s="284"/>
      <c r="I33" s="284"/>
      <c r="J33" s="324"/>
      <c r="K33" s="326">
        <f t="shared" si="5"/>
      </c>
      <c r="L33" s="75">
        <f t="shared" si="6"/>
      </c>
      <c r="M33" s="21"/>
    </row>
    <row r="34" spans="1:13" s="2" customFormat="1" ht="12.75">
      <c r="A34" s="35" t="s">
        <v>3</v>
      </c>
      <c r="B34" s="285"/>
      <c r="C34" s="281"/>
      <c r="D34" s="282">
        <f t="shared" si="4"/>
      </c>
      <c r="E34" s="283"/>
      <c r="F34" s="284"/>
      <c r="G34" s="284"/>
      <c r="H34" s="284"/>
      <c r="I34" s="284"/>
      <c r="J34" s="324"/>
      <c r="K34" s="326">
        <f t="shared" si="5"/>
      </c>
      <c r="L34" s="75">
        <f t="shared" si="6"/>
      </c>
      <c r="M34" s="21"/>
    </row>
    <row r="35" spans="1:13" s="2" customFormat="1" ht="12.75">
      <c r="A35" s="35" t="s">
        <v>20</v>
      </c>
      <c r="B35" s="285"/>
      <c r="C35" s="281"/>
      <c r="D35" s="282">
        <f t="shared" si="4"/>
      </c>
      <c r="E35" s="283"/>
      <c r="F35" s="284"/>
      <c r="G35" s="284"/>
      <c r="H35" s="284"/>
      <c r="I35" s="284"/>
      <c r="J35" s="324"/>
      <c r="K35" s="326">
        <f t="shared" si="5"/>
      </c>
      <c r="L35" s="75">
        <f t="shared" si="6"/>
      </c>
      <c r="M35" s="21"/>
    </row>
    <row r="36" spans="1:13" s="2" customFormat="1" ht="12.75">
      <c r="A36" s="35" t="s">
        <v>4</v>
      </c>
      <c r="B36" s="285"/>
      <c r="C36" s="281"/>
      <c r="D36" s="282">
        <f t="shared" si="4"/>
      </c>
      <c r="E36" s="283"/>
      <c r="F36" s="284"/>
      <c r="G36" s="284"/>
      <c r="H36" s="284"/>
      <c r="I36" s="284"/>
      <c r="J36" s="324"/>
      <c r="K36" s="326">
        <f t="shared" si="5"/>
      </c>
      <c r="L36" s="75">
        <f t="shared" si="6"/>
      </c>
      <c r="M36" s="21"/>
    </row>
    <row r="37" spans="1:13" s="2" customFormat="1" ht="12.75">
      <c r="A37" s="35" t="s">
        <v>5</v>
      </c>
      <c r="B37" s="285"/>
      <c r="C37" s="281"/>
      <c r="D37" s="282">
        <f t="shared" si="4"/>
      </c>
      <c r="E37" s="283"/>
      <c r="F37" s="284"/>
      <c r="G37" s="284"/>
      <c r="H37" s="284"/>
      <c r="I37" s="284"/>
      <c r="J37" s="324"/>
      <c r="K37" s="326">
        <f t="shared" si="5"/>
      </c>
      <c r="L37" s="75">
        <f t="shared" si="6"/>
      </c>
      <c r="M37" s="21"/>
    </row>
    <row r="38" spans="1:13" s="2" customFormat="1" ht="12.75">
      <c r="A38" s="35" t="s">
        <v>6</v>
      </c>
      <c r="B38" s="285"/>
      <c r="C38" s="281"/>
      <c r="D38" s="282">
        <f t="shared" si="4"/>
      </c>
      <c r="E38" s="283"/>
      <c r="F38" s="284"/>
      <c r="G38" s="284"/>
      <c r="H38" s="284"/>
      <c r="I38" s="284"/>
      <c r="J38" s="324"/>
      <c r="K38" s="326">
        <f t="shared" si="5"/>
      </c>
      <c r="L38" s="75">
        <f t="shared" si="6"/>
      </c>
      <c r="M38" s="21"/>
    </row>
    <row r="39" spans="1:13" s="2" customFormat="1" ht="12.75">
      <c r="A39" s="35" t="s">
        <v>7</v>
      </c>
      <c r="B39" s="285"/>
      <c r="C39" s="281"/>
      <c r="D39" s="282">
        <f t="shared" si="4"/>
      </c>
      <c r="E39" s="283"/>
      <c r="F39" s="284"/>
      <c r="G39" s="284"/>
      <c r="H39" s="284"/>
      <c r="I39" s="284"/>
      <c r="J39" s="324"/>
      <c r="K39" s="326">
        <f t="shared" si="5"/>
      </c>
      <c r="L39" s="75">
        <f t="shared" si="6"/>
      </c>
      <c r="M39" s="21"/>
    </row>
    <row r="40" spans="1:13" s="2" customFormat="1" ht="12.75">
      <c r="A40" s="35" t="s">
        <v>8</v>
      </c>
      <c r="B40" s="285"/>
      <c r="C40" s="281"/>
      <c r="D40" s="282">
        <f t="shared" si="4"/>
      </c>
      <c r="E40" s="283"/>
      <c r="F40" s="284"/>
      <c r="G40" s="284"/>
      <c r="H40" s="284"/>
      <c r="I40" s="284"/>
      <c r="J40" s="324"/>
      <c r="K40" s="326">
        <f t="shared" si="5"/>
      </c>
      <c r="L40" s="75">
        <f t="shared" si="6"/>
      </c>
      <c r="M40" s="21"/>
    </row>
    <row r="41" spans="1:13" s="2" customFormat="1" ht="12.75">
      <c r="A41" s="35" t="s">
        <v>10</v>
      </c>
      <c r="B41" s="285"/>
      <c r="C41" s="281"/>
      <c r="D41" s="282">
        <f t="shared" si="4"/>
      </c>
      <c r="E41" s="283"/>
      <c r="F41" s="284"/>
      <c r="G41" s="284"/>
      <c r="H41" s="284"/>
      <c r="I41" s="284"/>
      <c r="J41" s="324"/>
      <c r="K41" s="326">
        <f t="shared" si="5"/>
      </c>
      <c r="L41" s="75">
        <f t="shared" si="6"/>
      </c>
      <c r="M41" s="21"/>
    </row>
    <row r="42" spans="1:13" s="2" customFormat="1" ht="12.75">
      <c r="A42" s="35" t="s">
        <v>11</v>
      </c>
      <c r="B42" s="285"/>
      <c r="C42" s="281"/>
      <c r="D42" s="282">
        <f t="shared" si="4"/>
      </c>
      <c r="E42" s="283"/>
      <c r="F42" s="284"/>
      <c r="G42" s="284"/>
      <c r="H42" s="284"/>
      <c r="I42" s="284"/>
      <c r="J42" s="324"/>
      <c r="K42" s="326">
        <f t="shared" si="5"/>
      </c>
      <c r="L42" s="75">
        <f t="shared" si="6"/>
      </c>
      <c r="M42" s="21"/>
    </row>
    <row r="43" spans="1:13" s="2" customFormat="1" ht="12.75">
      <c r="A43" s="35" t="s">
        <v>12</v>
      </c>
      <c r="B43" s="285"/>
      <c r="C43" s="281"/>
      <c r="D43" s="282">
        <f t="shared" si="4"/>
      </c>
      <c r="E43" s="283"/>
      <c r="F43" s="284"/>
      <c r="G43" s="284"/>
      <c r="H43" s="284"/>
      <c r="I43" s="284"/>
      <c r="J43" s="324"/>
      <c r="K43" s="326">
        <f t="shared" si="5"/>
      </c>
      <c r="L43" s="75">
        <f t="shared" si="6"/>
      </c>
      <c r="M43" s="21"/>
    </row>
    <row r="44" spans="1:13" s="2" customFormat="1" ht="12.75">
      <c r="A44" s="35" t="s">
        <v>13</v>
      </c>
      <c r="B44" s="285"/>
      <c r="C44" s="281"/>
      <c r="D44" s="282">
        <f t="shared" si="4"/>
      </c>
      <c r="E44" s="283"/>
      <c r="F44" s="284"/>
      <c r="G44" s="284"/>
      <c r="H44" s="284"/>
      <c r="I44" s="284"/>
      <c r="J44" s="324"/>
      <c r="K44" s="326">
        <f t="shared" si="5"/>
      </c>
      <c r="L44" s="75">
        <f t="shared" si="6"/>
      </c>
      <c r="M44" s="21"/>
    </row>
    <row r="45" spans="1:13" s="2" customFormat="1" ht="12.75">
      <c r="A45" s="35" t="s">
        <v>14</v>
      </c>
      <c r="B45" s="281"/>
      <c r="C45" s="281"/>
      <c r="D45" s="282">
        <f t="shared" si="4"/>
      </c>
      <c r="E45" s="283"/>
      <c r="F45" s="284"/>
      <c r="G45" s="284"/>
      <c r="H45" s="284"/>
      <c r="I45" s="284"/>
      <c r="J45" s="324"/>
      <c r="K45" s="326">
        <f t="shared" si="5"/>
      </c>
      <c r="L45" s="75">
        <f t="shared" si="6"/>
      </c>
      <c r="M45" s="21"/>
    </row>
    <row r="46" spans="1:13" s="2" customFormat="1" ht="12.75">
      <c r="A46" s="36" t="s">
        <v>61</v>
      </c>
      <c r="B46" s="286"/>
      <c r="C46" s="286"/>
      <c r="D46" s="282">
        <f t="shared" si="4"/>
      </c>
      <c r="E46" s="283"/>
      <c r="F46" s="284"/>
      <c r="G46" s="284"/>
      <c r="H46" s="284"/>
      <c r="I46" s="284"/>
      <c r="J46" s="324"/>
      <c r="K46" s="326">
        <f t="shared" si="5"/>
      </c>
      <c r="L46" s="75">
        <f t="shared" si="6"/>
      </c>
      <c r="M46" s="21"/>
    </row>
    <row r="47" spans="1:13" s="2" customFormat="1" ht="12.75">
      <c r="A47" s="37" t="s">
        <v>15</v>
      </c>
      <c r="B47" s="286"/>
      <c r="C47" s="286"/>
      <c r="D47" s="282">
        <f t="shared" si="4"/>
      </c>
      <c r="E47" s="283"/>
      <c r="F47" s="284"/>
      <c r="G47" s="284"/>
      <c r="H47" s="284"/>
      <c r="I47" s="284"/>
      <c r="J47" s="324"/>
      <c r="K47" s="326">
        <f t="shared" si="5"/>
      </c>
      <c r="L47" s="75">
        <f t="shared" si="6"/>
      </c>
      <c r="M47" s="21"/>
    </row>
    <row r="48" spans="1:13" s="2" customFormat="1" ht="12.75">
      <c r="A48" s="35" t="s">
        <v>18</v>
      </c>
      <c r="B48" s="286"/>
      <c r="C48" s="286"/>
      <c r="D48" s="282">
        <f t="shared" si="4"/>
      </c>
      <c r="E48" s="283"/>
      <c r="F48" s="284"/>
      <c r="G48" s="284"/>
      <c r="H48" s="284"/>
      <c r="I48" s="284"/>
      <c r="J48" s="324"/>
      <c r="K48" s="326">
        <f t="shared" si="5"/>
      </c>
      <c r="L48" s="75">
        <f t="shared" si="6"/>
      </c>
      <c r="M48" s="21"/>
    </row>
    <row r="49" spans="1:13" s="2" customFormat="1" ht="12.75">
      <c r="A49" s="35" t="s">
        <v>50</v>
      </c>
      <c r="B49" s="286"/>
      <c r="C49" s="286"/>
      <c r="D49" s="282">
        <f t="shared" si="4"/>
      </c>
      <c r="E49" s="283"/>
      <c r="F49" s="284"/>
      <c r="G49" s="284"/>
      <c r="H49" s="284"/>
      <c r="I49" s="284"/>
      <c r="J49" s="324"/>
      <c r="K49" s="326">
        <f t="shared" si="5"/>
      </c>
      <c r="L49" s="75">
        <f t="shared" si="6"/>
      </c>
      <c r="M49" s="21"/>
    </row>
    <row r="50" spans="1:13" s="2" customFormat="1" ht="12.75">
      <c r="A50" s="35" t="s">
        <v>51</v>
      </c>
      <c r="B50" s="286"/>
      <c r="C50" s="286"/>
      <c r="D50" s="282">
        <f t="shared" si="4"/>
      </c>
      <c r="E50" s="283"/>
      <c r="F50" s="284"/>
      <c r="G50" s="284"/>
      <c r="H50" s="284"/>
      <c r="I50" s="284"/>
      <c r="J50" s="324"/>
      <c r="K50" s="326">
        <f t="shared" si="5"/>
      </c>
      <c r="L50" s="75">
        <f t="shared" si="6"/>
      </c>
      <c r="M50" s="21"/>
    </row>
    <row r="51" spans="1:13" s="2" customFormat="1" ht="12.75">
      <c r="A51" s="35" t="s">
        <v>52</v>
      </c>
      <c r="B51" s="286"/>
      <c r="C51" s="286"/>
      <c r="D51" s="282">
        <f t="shared" si="4"/>
      </c>
      <c r="E51" s="283"/>
      <c r="F51" s="284"/>
      <c r="G51" s="284"/>
      <c r="H51" s="284"/>
      <c r="I51" s="284"/>
      <c r="J51" s="324"/>
      <c r="K51" s="326">
        <f t="shared" si="5"/>
      </c>
      <c r="L51" s="75">
        <f t="shared" si="6"/>
      </c>
      <c r="M51" s="21"/>
    </row>
    <row r="52" spans="1:13" s="2" customFormat="1" ht="12.75">
      <c r="A52" s="254"/>
      <c r="B52" s="286"/>
      <c r="C52" s="286"/>
      <c r="D52" s="282">
        <f t="shared" si="4"/>
      </c>
      <c r="E52" s="283"/>
      <c r="F52" s="284"/>
      <c r="G52" s="284"/>
      <c r="H52" s="284"/>
      <c r="I52" s="284"/>
      <c r="J52" s="324"/>
      <c r="K52" s="326">
        <f t="shared" si="5"/>
      </c>
      <c r="L52" s="75">
        <f t="shared" si="6"/>
      </c>
      <c r="M52" s="21"/>
    </row>
    <row r="53" spans="1:13" s="2" customFormat="1" ht="12.75">
      <c r="A53" s="254"/>
      <c r="B53" s="286"/>
      <c r="C53" s="286"/>
      <c r="D53" s="282">
        <f t="shared" si="4"/>
      </c>
      <c r="E53" s="283"/>
      <c r="F53" s="284"/>
      <c r="G53" s="284"/>
      <c r="H53" s="284"/>
      <c r="I53" s="284"/>
      <c r="J53" s="324"/>
      <c r="K53" s="326">
        <f t="shared" si="5"/>
      </c>
      <c r="L53" s="75">
        <f t="shared" si="6"/>
      </c>
      <c r="M53" s="21"/>
    </row>
    <row r="54" spans="1:13" s="2" customFormat="1" ht="12.75">
      <c r="A54" s="254"/>
      <c r="B54" s="286"/>
      <c r="C54" s="286"/>
      <c r="D54" s="282">
        <f t="shared" si="4"/>
      </c>
      <c r="E54" s="283"/>
      <c r="F54" s="284"/>
      <c r="G54" s="284"/>
      <c r="H54" s="284"/>
      <c r="I54" s="284"/>
      <c r="J54" s="324"/>
      <c r="K54" s="326">
        <f t="shared" si="5"/>
      </c>
      <c r="L54" s="75">
        <f t="shared" si="6"/>
      </c>
      <c r="M54" s="21"/>
    </row>
    <row r="55" spans="1:13" s="2" customFormat="1" ht="12.75">
      <c r="A55" s="254"/>
      <c r="B55" s="286"/>
      <c r="C55" s="286"/>
      <c r="D55" s="282">
        <f t="shared" si="4"/>
      </c>
      <c r="E55" s="283"/>
      <c r="F55" s="284"/>
      <c r="G55" s="284"/>
      <c r="H55" s="284"/>
      <c r="I55" s="284"/>
      <c r="J55" s="324"/>
      <c r="K55" s="326">
        <f t="shared" si="5"/>
      </c>
      <c r="L55" s="75">
        <f t="shared" si="6"/>
      </c>
      <c r="M55" s="21"/>
    </row>
    <row r="56" spans="1:13" s="2" customFormat="1" ht="12.75">
      <c r="A56" s="254"/>
      <c r="B56" s="286"/>
      <c r="C56" s="286"/>
      <c r="D56" s="282">
        <f t="shared" si="4"/>
      </c>
      <c r="E56" s="283"/>
      <c r="F56" s="284"/>
      <c r="G56" s="284"/>
      <c r="H56" s="284"/>
      <c r="I56" s="284"/>
      <c r="J56" s="324"/>
      <c r="K56" s="326">
        <f t="shared" si="5"/>
      </c>
      <c r="L56" s="75">
        <f t="shared" si="6"/>
      </c>
      <c r="M56" s="21"/>
    </row>
    <row r="57" spans="1:13" s="2" customFormat="1" ht="12.75">
      <c r="A57" s="254"/>
      <c r="B57" s="286"/>
      <c r="C57" s="286"/>
      <c r="D57" s="282">
        <f t="shared" si="4"/>
      </c>
      <c r="E57" s="283"/>
      <c r="F57" s="284"/>
      <c r="G57" s="284"/>
      <c r="H57" s="284"/>
      <c r="I57" s="284"/>
      <c r="J57" s="324"/>
      <c r="K57" s="326">
        <f t="shared" si="5"/>
      </c>
      <c r="L57" s="75">
        <f t="shared" si="6"/>
      </c>
      <c r="M57" s="21"/>
    </row>
    <row r="58" spans="1:13" s="2" customFormat="1" ht="12.75">
      <c r="A58" s="254"/>
      <c r="B58" s="286"/>
      <c r="C58" s="286"/>
      <c r="D58" s="282">
        <f t="shared" si="4"/>
      </c>
      <c r="E58" s="283"/>
      <c r="F58" s="284"/>
      <c r="G58" s="284"/>
      <c r="H58" s="284"/>
      <c r="I58" s="284"/>
      <c r="J58" s="324"/>
      <c r="K58" s="326">
        <f t="shared" si="5"/>
      </c>
      <c r="L58" s="75">
        <f t="shared" si="6"/>
      </c>
      <c r="M58" s="21"/>
    </row>
    <row r="59" spans="1:13" s="2" customFormat="1" ht="12.75">
      <c r="A59" s="254"/>
      <c r="B59" s="286"/>
      <c r="C59" s="286"/>
      <c r="D59" s="282">
        <f t="shared" si="4"/>
      </c>
      <c r="E59" s="283"/>
      <c r="F59" s="284"/>
      <c r="G59" s="284"/>
      <c r="H59" s="284"/>
      <c r="I59" s="284"/>
      <c r="J59" s="324"/>
      <c r="K59" s="326">
        <f t="shared" si="5"/>
      </c>
      <c r="L59" s="75">
        <f t="shared" si="6"/>
      </c>
      <c r="M59" s="21"/>
    </row>
    <row r="60" spans="1:13" s="2" customFormat="1" ht="12.75">
      <c r="A60" s="254"/>
      <c r="B60" s="286"/>
      <c r="C60" s="286"/>
      <c r="D60" s="282">
        <f t="shared" si="4"/>
      </c>
      <c r="E60" s="283"/>
      <c r="F60" s="284"/>
      <c r="G60" s="284"/>
      <c r="H60" s="284"/>
      <c r="I60" s="284"/>
      <c r="J60" s="324"/>
      <c r="K60" s="326">
        <f t="shared" si="5"/>
      </c>
      <c r="L60" s="75">
        <f t="shared" si="6"/>
      </c>
      <c r="M60" s="21"/>
    </row>
    <row r="61" spans="1:13" s="2" customFormat="1" ht="12.75">
      <c r="A61" s="254"/>
      <c r="B61" s="286"/>
      <c r="C61" s="286"/>
      <c r="D61" s="282">
        <f t="shared" si="4"/>
      </c>
      <c r="E61" s="283"/>
      <c r="F61" s="284"/>
      <c r="G61" s="284"/>
      <c r="H61" s="284"/>
      <c r="I61" s="284"/>
      <c r="J61" s="324"/>
      <c r="K61" s="326">
        <f t="shared" si="5"/>
      </c>
      <c r="L61" s="75">
        <f t="shared" si="6"/>
      </c>
      <c r="M61" s="21"/>
    </row>
    <row r="62" spans="1:13" s="2" customFormat="1" ht="12.75">
      <c r="A62" s="254"/>
      <c r="B62" s="286"/>
      <c r="C62" s="286"/>
      <c r="D62" s="282">
        <f t="shared" si="4"/>
      </c>
      <c r="E62" s="283"/>
      <c r="F62" s="284"/>
      <c r="G62" s="284"/>
      <c r="H62" s="284"/>
      <c r="I62" s="284"/>
      <c r="J62" s="324"/>
      <c r="K62" s="326">
        <f t="shared" si="5"/>
      </c>
      <c r="L62" s="75">
        <f t="shared" si="6"/>
      </c>
      <c r="M62" s="21"/>
    </row>
    <row r="63" spans="1:13" s="2" customFormat="1" ht="12.75">
      <c r="A63" s="254"/>
      <c r="B63" s="286"/>
      <c r="C63" s="286"/>
      <c r="D63" s="282">
        <f t="shared" si="4"/>
      </c>
      <c r="E63" s="283"/>
      <c r="F63" s="284"/>
      <c r="G63" s="284"/>
      <c r="H63" s="284"/>
      <c r="I63" s="284"/>
      <c r="J63" s="324"/>
      <c r="K63" s="326">
        <f t="shared" si="5"/>
      </c>
      <c r="L63" s="75">
        <f t="shared" si="6"/>
      </c>
      <c r="M63" s="21"/>
    </row>
    <row r="64" spans="1:14" s="2" customFormat="1" ht="12.75">
      <c r="A64" s="254"/>
      <c r="B64" s="286"/>
      <c r="C64" s="286"/>
      <c r="D64" s="282">
        <f t="shared" si="4"/>
      </c>
      <c r="E64" s="283"/>
      <c r="F64" s="284"/>
      <c r="G64" s="284"/>
      <c r="H64" s="284"/>
      <c r="I64" s="284"/>
      <c r="J64" s="324"/>
      <c r="K64" s="326">
        <f t="shared" si="5"/>
      </c>
      <c r="L64" s="75">
        <f t="shared" si="6"/>
      </c>
      <c r="M64" s="21"/>
      <c r="N64" s="15"/>
    </row>
    <row r="65" spans="1:14" s="2" customFormat="1" ht="13.5" thickBot="1">
      <c r="A65" s="254"/>
      <c r="B65" s="286"/>
      <c r="C65" s="286"/>
      <c r="D65" s="322">
        <f t="shared" si="4"/>
      </c>
      <c r="E65" s="287"/>
      <c r="F65" s="288"/>
      <c r="G65" s="288"/>
      <c r="H65" s="288"/>
      <c r="I65" s="288"/>
      <c r="J65" s="325"/>
      <c r="K65" s="327">
        <f t="shared" si="5"/>
      </c>
      <c r="L65" s="139">
        <f t="shared" si="6"/>
      </c>
      <c r="M65" s="21"/>
      <c r="N65" s="14"/>
    </row>
    <row r="66" spans="1:14" s="15" customFormat="1" ht="13.5" thickBot="1">
      <c r="A66" s="46" t="s">
        <v>35</v>
      </c>
      <c r="B66" s="289">
        <f>SUM(B30:B65)</f>
        <v>0</v>
      </c>
      <c r="C66" s="289"/>
      <c r="D66" s="290">
        <f aca="true" t="shared" si="7" ref="D66:L66">SUM(D30:D65)</f>
        <v>0</v>
      </c>
      <c r="E66" s="291">
        <f t="shared" si="7"/>
        <v>0</v>
      </c>
      <c r="F66" s="292">
        <f t="shared" si="7"/>
        <v>0</v>
      </c>
      <c r="G66" s="292">
        <f t="shared" si="7"/>
        <v>0</v>
      </c>
      <c r="H66" s="292">
        <f t="shared" si="7"/>
        <v>0</v>
      </c>
      <c r="I66" s="292">
        <f t="shared" si="7"/>
        <v>0</v>
      </c>
      <c r="J66" s="231">
        <f t="shared" si="7"/>
        <v>0</v>
      </c>
      <c r="K66" s="161">
        <f t="shared" si="7"/>
        <v>0</v>
      </c>
      <c r="L66" s="161">
        <f t="shared" si="7"/>
        <v>0</v>
      </c>
      <c r="M66" s="39"/>
      <c r="N66" s="2"/>
    </row>
    <row r="67" spans="1:14" s="14" customFormat="1" ht="13.5" thickBot="1">
      <c r="A67" s="51"/>
      <c r="B67" s="52"/>
      <c r="C67" s="52"/>
      <c r="D67" s="53"/>
      <c r="E67" s="54"/>
      <c r="F67" s="54"/>
      <c r="G67" s="54"/>
      <c r="H67" s="54"/>
      <c r="I67" s="54"/>
      <c r="J67" s="54"/>
      <c r="K67" s="54"/>
      <c r="L67" s="50"/>
      <c r="M67" s="50"/>
      <c r="N67"/>
    </row>
    <row r="68" spans="1:14" s="2" customFormat="1" ht="13.5" thickBot="1">
      <c r="A68" s="60" t="s">
        <v>26</v>
      </c>
      <c r="B68" s="294">
        <f>B66+B28</f>
        <v>0</v>
      </c>
      <c r="C68" s="294"/>
      <c r="D68" s="295">
        <f aca="true" t="shared" si="8" ref="D68:L68">D66+D28</f>
        <v>0</v>
      </c>
      <c r="E68" s="61">
        <f t="shared" si="8"/>
        <v>0</v>
      </c>
      <c r="F68" s="62">
        <f t="shared" si="8"/>
        <v>0</v>
      </c>
      <c r="G68" s="62">
        <f t="shared" si="8"/>
        <v>0</v>
      </c>
      <c r="H68" s="62">
        <f t="shared" si="8"/>
        <v>0</v>
      </c>
      <c r="I68" s="62">
        <f t="shared" si="8"/>
        <v>0</v>
      </c>
      <c r="J68" s="63">
        <f t="shared" si="8"/>
        <v>0</v>
      </c>
      <c r="K68" s="64">
        <f t="shared" si="8"/>
        <v>0</v>
      </c>
      <c r="L68" s="61">
        <f t="shared" si="8"/>
        <v>0</v>
      </c>
      <c r="M68" s="21"/>
      <c r="N68" s="17"/>
    </row>
    <row r="69" spans="1:10" ht="12.75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2" s="17" customFormat="1" ht="12.75" customHeight="1">
      <c r="A70" s="423" t="s">
        <v>165</v>
      </c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</row>
    <row r="71" spans="1:10" ht="12.7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1" ht="12.75">
      <c r="A72" s="96" t="s">
        <v>23</v>
      </c>
      <c r="B72" s="22"/>
      <c r="C72" s="22"/>
      <c r="D72" s="22"/>
      <c r="E72" s="22"/>
      <c r="F72" s="22"/>
      <c r="G72" s="22"/>
      <c r="H72" s="22"/>
      <c r="I72" s="22"/>
      <c r="J72" s="22"/>
      <c r="K72" s="2"/>
    </row>
    <row r="73" spans="1:12" ht="15" customHeight="1">
      <c r="A73" s="413" t="s">
        <v>37</v>
      </c>
      <c r="B73" s="413"/>
      <c r="C73" s="413"/>
      <c r="D73" s="413"/>
      <c r="E73" s="413"/>
      <c r="F73" s="413"/>
      <c r="G73" s="413"/>
      <c r="H73" s="413"/>
      <c r="I73" s="413"/>
      <c r="J73" s="413"/>
      <c r="K73" s="413"/>
      <c r="L73" s="413"/>
    </row>
    <row r="74" spans="1:10" s="2" customFormat="1" ht="12.75">
      <c r="A74" s="21"/>
      <c r="B74" s="21"/>
      <c r="C74" s="21"/>
      <c r="D74" s="21"/>
      <c r="E74" s="21"/>
      <c r="F74" s="21"/>
      <c r="G74" s="21"/>
      <c r="H74" s="21"/>
      <c r="I74" s="22"/>
      <c r="J74" s="21"/>
    </row>
    <row r="75" s="2" customFormat="1" ht="12.75">
      <c r="I75"/>
    </row>
    <row r="76" s="2" customFormat="1" ht="12.75">
      <c r="I76"/>
    </row>
    <row r="77" s="2" customFormat="1" ht="12.75">
      <c r="I77"/>
    </row>
    <row r="78" s="2" customFormat="1" ht="12.75">
      <c r="I78"/>
    </row>
    <row r="79" s="2" customFormat="1" ht="12.75">
      <c r="I79"/>
    </row>
    <row r="80" s="2" customFormat="1" ht="12.75">
      <c r="I80"/>
    </row>
    <row r="81" s="2" customFormat="1" ht="12.75">
      <c r="I81"/>
    </row>
    <row r="82" s="2" customFormat="1" ht="12.75">
      <c r="I82"/>
    </row>
    <row r="83" spans="9:12" s="2" customFormat="1" ht="12.75">
      <c r="I83"/>
      <c r="L83"/>
    </row>
    <row r="84" spans="9:12" s="2" customFormat="1" ht="12.75">
      <c r="I84"/>
      <c r="L84"/>
    </row>
    <row r="85" ht="12.75">
      <c r="L85" s="5"/>
    </row>
    <row r="86" ht="12.75">
      <c r="L86" s="1"/>
    </row>
    <row r="87" spans="9:12" s="5" customFormat="1" ht="27.75" customHeight="1">
      <c r="I87"/>
      <c r="L87" s="1"/>
    </row>
    <row r="88" s="1" customFormat="1" ht="24.75" customHeight="1">
      <c r="I88"/>
    </row>
    <row r="89" spans="9:12" s="1" customFormat="1" ht="12.75">
      <c r="I89"/>
      <c r="L89" s="2"/>
    </row>
    <row r="90" spans="9:12" s="1" customFormat="1" ht="30" customHeight="1">
      <c r="I90"/>
      <c r="L90" s="2"/>
    </row>
    <row r="91" s="2" customFormat="1" ht="12.75">
      <c r="I91"/>
    </row>
    <row r="92" s="2" customFormat="1" ht="12.75">
      <c r="I92"/>
    </row>
    <row r="93" s="2" customFormat="1" ht="12.75">
      <c r="I93"/>
    </row>
    <row r="94" s="2" customFormat="1" ht="12.75">
      <c r="I94"/>
    </row>
    <row r="95" s="2" customFormat="1" ht="12.75">
      <c r="I95"/>
    </row>
    <row r="96" s="2" customFormat="1" ht="12.75">
      <c r="I96"/>
    </row>
    <row r="97" s="2" customFormat="1" ht="12.75">
      <c r="I97"/>
    </row>
    <row r="98" s="2" customFormat="1" ht="12.75">
      <c r="I98"/>
    </row>
    <row r="99" s="2" customFormat="1" ht="12.75">
      <c r="I99"/>
    </row>
    <row r="100" s="2" customFormat="1" ht="12.75">
      <c r="I100"/>
    </row>
    <row r="101" spans="9:12" s="2" customFormat="1" ht="12.75">
      <c r="I101"/>
      <c r="L101"/>
    </row>
    <row r="102" spans="9:12" s="2" customFormat="1" ht="12.75">
      <c r="I102"/>
      <c r="L102"/>
    </row>
  </sheetData>
  <sheetProtection password="CC72" sheet="1" objects="1" scenarios="1"/>
  <protectedRanges>
    <protectedRange sqref="E30:J65" name="Bereich5"/>
    <protectedRange sqref="B30:C65" name="Bereich4"/>
    <protectedRange sqref="A52:A65" name="Bereich3"/>
    <protectedRange sqref="E21:J27" name="Bereich2"/>
    <protectedRange sqref="A21:C27" name="Bereich1"/>
  </protectedRanges>
  <mergeCells count="16">
    <mergeCell ref="A70:L70"/>
    <mergeCell ref="A73:L73"/>
    <mergeCell ref="B11:L11"/>
    <mergeCell ref="B13:L13"/>
    <mergeCell ref="E17:K17"/>
    <mergeCell ref="L17:L19"/>
    <mergeCell ref="B18:B19"/>
    <mergeCell ref="C18:C19"/>
    <mergeCell ref="D18:D19"/>
    <mergeCell ref="E18:E19"/>
    <mergeCell ref="F18:J18"/>
    <mergeCell ref="K18:K19"/>
    <mergeCell ref="A1:L1"/>
    <mergeCell ref="B4:L4"/>
    <mergeCell ref="B5:L5"/>
    <mergeCell ref="B9:L9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&amp;L&amp;8Arbeitsmarktservice Steiermark
Förderungen</oddHeader>
    <oddFooter>&amp;L&amp;8Endabrechnung Version 2/2009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C13" sqref="C13"/>
    </sheetView>
  </sheetViews>
  <sheetFormatPr defaultColWidth="11.421875" defaultRowHeight="12.75"/>
  <cols>
    <col min="1" max="1" width="18.140625" style="0" customWidth="1"/>
    <col min="2" max="2" width="57.00390625" style="0" customWidth="1"/>
    <col min="3" max="3" width="14.421875" style="0" customWidth="1"/>
  </cols>
  <sheetData>
    <row r="1" spans="1:3" s="9" customFormat="1" ht="19.5" customHeight="1">
      <c r="A1" s="396" t="s">
        <v>166</v>
      </c>
      <c r="B1" s="396"/>
      <c r="C1" s="396"/>
    </row>
    <row r="2" spans="1:3" s="9" customFormat="1" ht="12.75" customHeight="1">
      <c r="A2" s="21"/>
      <c r="B2" s="21"/>
      <c r="C2" s="21"/>
    </row>
    <row r="3" spans="1:3" s="9" customFormat="1" ht="12.75" customHeight="1">
      <c r="A3" s="21"/>
      <c r="B3" s="21"/>
      <c r="C3" s="21"/>
    </row>
    <row r="4" spans="1:3" s="9" customFormat="1" ht="12.75" customHeight="1">
      <c r="A4" s="21"/>
      <c r="B4" s="21"/>
      <c r="C4" s="21"/>
    </row>
    <row r="5" spans="1:3" s="9" customFormat="1" ht="12.75" customHeight="1">
      <c r="A5" s="93" t="s">
        <v>76</v>
      </c>
      <c r="B5" s="395">
        <f>'SollIst FP'!$C$3</f>
        <v>0</v>
      </c>
      <c r="C5" s="395"/>
    </row>
    <row r="6" spans="1:3" s="9" customFormat="1" ht="12.75" customHeight="1">
      <c r="A6" s="93"/>
      <c r="B6" s="21"/>
      <c r="C6" s="21"/>
    </row>
    <row r="7" spans="1:3" s="9" customFormat="1" ht="12.75" customHeight="1">
      <c r="A7" s="93" t="s">
        <v>77</v>
      </c>
      <c r="B7" s="395">
        <f>'SollIst FP'!$C$5</f>
        <v>0</v>
      </c>
      <c r="C7" s="395"/>
    </row>
    <row r="8" spans="1:3" s="9" customFormat="1" ht="12.75" customHeight="1">
      <c r="A8" s="93"/>
      <c r="B8" s="21"/>
      <c r="C8" s="21"/>
    </row>
    <row r="9" spans="1:3" s="9" customFormat="1" ht="12.75" customHeight="1">
      <c r="A9" s="93" t="s">
        <v>78</v>
      </c>
      <c r="B9" s="395">
        <f>'SollIst FP'!$C$7</f>
        <v>0</v>
      </c>
      <c r="C9" s="395"/>
    </row>
    <row r="10" spans="1:3" s="9" customFormat="1" ht="12.75" customHeight="1">
      <c r="A10" s="93"/>
      <c r="B10" s="296"/>
      <c r="C10" s="296"/>
    </row>
    <row r="11" spans="1:3" s="24" customFormat="1" ht="57" customHeight="1">
      <c r="A11" s="424" t="s">
        <v>167</v>
      </c>
      <c r="B11" s="424"/>
      <c r="C11" s="424"/>
    </row>
    <row r="12" spans="1:3" ht="13.5" thickBot="1">
      <c r="A12" s="21"/>
      <c r="B12" s="21"/>
      <c r="C12" s="21"/>
    </row>
    <row r="13" spans="1:3" s="298" customFormat="1" ht="26.25" customHeight="1" thickBot="1">
      <c r="A13" s="425" t="s">
        <v>168</v>
      </c>
      <c r="B13" s="426"/>
      <c r="C13" s="297"/>
    </row>
    <row r="14" spans="1:2" s="298" customFormat="1" ht="26.25" customHeight="1" thickBot="1">
      <c r="A14" s="299"/>
      <c r="B14" s="300"/>
    </row>
    <row r="15" spans="1:3" s="298" customFormat="1" ht="26.25" customHeight="1" thickBot="1">
      <c r="A15" s="425" t="s">
        <v>169</v>
      </c>
      <c r="B15" s="426"/>
      <c r="C15" s="301">
        <f>'GK'!$D$67</f>
        <v>0</v>
      </c>
    </row>
    <row r="16" spans="1:3" s="298" customFormat="1" ht="24" customHeight="1" thickBot="1">
      <c r="A16" s="302"/>
      <c r="B16" s="303"/>
      <c r="C16" s="304"/>
    </row>
    <row r="17" spans="1:3" s="298" customFormat="1" ht="20.25" customHeight="1" thickBot="1">
      <c r="A17" s="427" t="s">
        <v>170</v>
      </c>
      <c r="B17" s="428"/>
      <c r="C17" s="305">
        <f>'PA je Jahr'!$P$42</f>
        <v>0</v>
      </c>
    </row>
    <row r="18" spans="1:3" s="298" customFormat="1" ht="24.75" customHeight="1" thickBot="1">
      <c r="A18" s="303"/>
      <c r="B18" s="303"/>
      <c r="C18" s="306"/>
    </row>
    <row r="19" spans="1:3" s="298" customFormat="1" ht="25.5" customHeight="1" thickBot="1">
      <c r="A19" s="430" t="s">
        <v>171</v>
      </c>
      <c r="B19" s="430"/>
      <c r="C19" s="307" t="e">
        <f>SUM(C15/C17)*100</f>
        <v>#DIV/0!</v>
      </c>
    </row>
    <row r="20" spans="1:3" s="298" customFormat="1" ht="12.75" customHeight="1">
      <c r="A20" s="308"/>
      <c r="B20" s="308"/>
      <c r="C20" s="309"/>
    </row>
    <row r="21" spans="1:3" s="298" customFormat="1" ht="13.5" thickBot="1">
      <c r="A21" s="306"/>
      <c r="B21" s="306"/>
      <c r="C21" s="306"/>
    </row>
    <row r="22" spans="1:3" s="298" customFormat="1" ht="25.5" customHeight="1">
      <c r="A22" s="431" t="s">
        <v>172</v>
      </c>
      <c r="B22" s="431"/>
      <c r="C22" s="310" t="e">
        <f>IF(C19&gt;20,C17*20/100,"")</f>
        <v>#DIV/0!</v>
      </c>
    </row>
    <row r="23" spans="1:3" s="298" customFormat="1" ht="25.5" customHeight="1" thickBot="1">
      <c r="A23" s="432" t="s">
        <v>173</v>
      </c>
      <c r="B23" s="432"/>
      <c r="C23" s="311" t="e">
        <f>IF(C22="","",(C15-C22))</f>
        <v>#DIV/0!</v>
      </c>
    </row>
    <row r="24" spans="1:3" ht="12.75" customHeight="1">
      <c r="A24" s="312"/>
      <c r="B24" s="312"/>
      <c r="C24" s="313"/>
    </row>
    <row r="25" spans="1:3" ht="12.75">
      <c r="A25" s="21"/>
      <c r="B25" s="21"/>
      <c r="C25" s="21"/>
    </row>
    <row r="26" spans="1:3" ht="28.5" customHeight="1">
      <c r="A26" s="424" t="s">
        <v>174</v>
      </c>
      <c r="B26" s="429"/>
      <c r="C26" s="429"/>
    </row>
    <row r="27" spans="1:3" ht="16.5" customHeight="1">
      <c r="A27" s="424" t="s">
        <v>175</v>
      </c>
      <c r="B27" s="429"/>
      <c r="C27" s="429"/>
    </row>
    <row r="28" spans="1:3" ht="26.25" customHeight="1">
      <c r="A28" s="424" t="s">
        <v>176</v>
      </c>
      <c r="B28" s="429"/>
      <c r="C28" s="429"/>
    </row>
    <row r="29" ht="12.75">
      <c r="C29" s="24"/>
    </row>
    <row r="30" ht="17.25" customHeight="1">
      <c r="A30" s="22"/>
    </row>
    <row r="31" spans="2:4" ht="12.75">
      <c r="B31" s="21"/>
      <c r="C31" s="21"/>
      <c r="D31" s="21"/>
    </row>
    <row r="32" spans="2:4" ht="12.75">
      <c r="B32" s="22"/>
      <c r="C32" s="218"/>
      <c r="D32" s="218"/>
    </row>
    <row r="33" spans="3:4" ht="12.75">
      <c r="C33" s="22"/>
      <c r="D33" s="22"/>
    </row>
  </sheetData>
  <sheetProtection password="CC72" sheet="1" objects="1" scenarios="1"/>
  <protectedRanges>
    <protectedRange sqref="C13" name="Bereich1"/>
  </protectedRanges>
  <mergeCells count="14">
    <mergeCell ref="A27:C27"/>
    <mergeCell ref="A28:C28"/>
    <mergeCell ref="A19:B19"/>
    <mergeCell ref="A22:B22"/>
    <mergeCell ref="A23:B23"/>
    <mergeCell ref="A26:C26"/>
    <mergeCell ref="A11:C11"/>
    <mergeCell ref="A13:B13"/>
    <mergeCell ref="A15:B15"/>
    <mergeCell ref="A17:B17"/>
    <mergeCell ref="A1:C1"/>
    <mergeCell ref="B5:C5"/>
    <mergeCell ref="B7:C7"/>
    <mergeCell ref="B9:C9"/>
  </mergeCells>
  <printOptions/>
  <pageMargins left="0.75" right="0.63" top="1" bottom="1" header="0.4921259845" footer="0.4921259845"/>
  <pageSetup fitToHeight="1" fitToWidth="1" horizontalDpi="600" verticalDpi="600" orientation="portrait" paperSize="9" scale="99" r:id="rId1"/>
  <headerFooter alignWithMargins="0">
    <oddHeader>&amp;L&amp;8Arbeitsmarktservice Steiermark
Förderungen</oddHeader>
    <oddFooter>&amp;L&amp;8Endabrechnung Version 2/2009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 bgs</dc:creator>
  <cp:keywords/>
  <dc:description/>
  <cp:lastModifiedBy>AMSA559</cp:lastModifiedBy>
  <cp:lastPrinted>2010-02-16T10:41:54Z</cp:lastPrinted>
  <dcterms:created xsi:type="dcterms:W3CDTF">1999-10-07T12:12:49Z</dcterms:created>
  <dcterms:modified xsi:type="dcterms:W3CDTF">2010-02-16T10:41:58Z</dcterms:modified>
  <cp:category/>
  <cp:version/>
  <cp:contentType/>
  <cp:contentStatus/>
</cp:coreProperties>
</file>